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mc:AlternateContent xmlns:mc="http://schemas.openxmlformats.org/markup-compatibility/2006">
    <mc:Choice Requires="x15">
      <x15ac:absPath xmlns:x15ac="http://schemas.microsoft.com/office/spreadsheetml/2010/11/ac" url="https://ahcccs.sharepoint.com/sites/DHCMSharedFinandRI/Shared Documents/FIN/Value Based Purchasing/Templates/"/>
    </mc:Choice>
  </mc:AlternateContent>
  <xr:revisionPtr revIDLastSave="0" documentId="8_{DFDEC82F-38D8-4FD7-AD1B-2A56A7F77469}" xr6:coauthVersionLast="47" xr6:coauthVersionMax="47" xr10:uidLastSave="{00000000-0000-0000-0000-000000000000}"/>
  <bookViews>
    <workbookView xWindow="-120" yWindow="-120" windowWidth="29040" windowHeight="15720" firstSheet="6" activeTab="6" xr2:uid="{00000000-000D-0000-FFFF-FFFF00000000}"/>
  </bookViews>
  <sheets>
    <sheet name="Cert ACC &amp; ACC RBHA" sheetId="1" r:id="rId1"/>
    <sheet name="Cert ALTCS-EPD" sheetId="2" r:id="rId2"/>
    <sheet name="Cert ALTCS MA-DNSP" sheetId="3" r:id="rId3"/>
    <sheet name="Cert CHP Sub" sheetId="4" r:id="rId4"/>
    <sheet name="Cert ACC-RHBA (SMI) " sheetId="5" r:id="rId5"/>
    <sheet name="Cert DDD Sub" sheetId="6" r:id="rId6"/>
    <sheet name="Cert DDD LTSS" sheetId="7" r:id="rId7"/>
  </sheets>
  <definedNames>
    <definedName name="CYE_Table" localSheetId="0">#REF!</definedName>
    <definedName name="CYE_Table" localSheetId="4">#REF!</definedName>
    <definedName name="CYE_Table" localSheetId="2">#REF!</definedName>
    <definedName name="CYE_Table" localSheetId="1">#REF!</definedName>
    <definedName name="CYE_Table" localSheetId="3">#REF!</definedName>
    <definedName name="CYE_Table" localSheetId="6">#REF!</definedName>
    <definedName name="CYE_Table" localSheetId="5">#REF!</definedName>
    <definedName name="CYE_Table">#REF!</definedName>
    <definedName name="pgm_chgs" localSheetId="0">#REF!</definedName>
    <definedName name="pgm_chgs" localSheetId="4">#REF!</definedName>
    <definedName name="pgm_chgs" localSheetId="2">#REF!</definedName>
    <definedName name="pgm_chgs" localSheetId="1">#REF!</definedName>
    <definedName name="pgm_chgs" localSheetId="3">#REF!</definedName>
    <definedName name="pgm_chgs" localSheetId="6">#REF!</definedName>
    <definedName name="pgm_chgs" localSheetId="5">#REF!</definedName>
    <definedName name="pgm_chgs">#REF!</definedName>
    <definedName name="summary_w" localSheetId="0">#REF!</definedName>
    <definedName name="summary_w" localSheetId="4">#REF!</definedName>
    <definedName name="summary_w" localSheetId="2">#REF!</definedName>
    <definedName name="summary_w" localSheetId="1">#REF!</definedName>
    <definedName name="summary_w" localSheetId="3">#REF!</definedName>
    <definedName name="summary_w" localSheetId="6">#REF!</definedName>
    <definedName name="summary_w" localSheetId="5">#REF!</definedName>
    <definedName name="summary_w">#REF!</definedName>
    <definedName name="summary_wo" localSheetId="0">#REF!</definedName>
    <definedName name="summary_wo" localSheetId="4">#REF!</definedName>
    <definedName name="summary_wo" localSheetId="2">#REF!</definedName>
    <definedName name="summary_wo" localSheetId="1">#REF!</definedName>
    <definedName name="summary_wo" localSheetId="3">#REF!</definedName>
    <definedName name="summary_wo" localSheetId="6">#REF!</definedName>
    <definedName name="summary_wo" localSheetId="5">#REF!</definedName>
    <definedName name="summary_w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dEup6PUPcDJP6ZGq4/c4qXxLvwQ=="/>
    </ext>
  </extLst>
</workbook>
</file>

<file path=xl/calcChain.xml><?xml version="1.0" encoding="utf-8"?>
<calcChain xmlns="http://schemas.openxmlformats.org/spreadsheetml/2006/main">
  <c r="H33" i="1" l="1"/>
  <c r="H33" i="7" l="1"/>
  <c r="H33" i="6"/>
  <c r="H33" i="5"/>
  <c r="H33" i="4"/>
  <c r="H33" i="3"/>
  <c r="H33" i="2"/>
  <c r="C33" i="4"/>
  <c r="J33" i="4"/>
  <c r="J35" i="4"/>
  <c r="J35" i="1"/>
  <c r="L35" i="1" s="1"/>
  <c r="J41" i="1"/>
  <c r="J40" i="1"/>
  <c r="J39" i="1"/>
  <c r="J38" i="1"/>
  <c r="J37" i="1"/>
  <c r="J36" i="1"/>
  <c r="J33" i="1" l="1"/>
  <c r="K33" i="1"/>
  <c r="K41" i="7"/>
  <c r="J41" i="7"/>
  <c r="K40" i="7"/>
  <c r="J40" i="7"/>
  <c r="K39" i="7"/>
  <c r="J39" i="7"/>
  <c r="K38" i="7"/>
  <c r="J38" i="7"/>
  <c r="K37" i="7"/>
  <c r="J37" i="7"/>
  <c r="K36" i="7"/>
  <c r="J36" i="7"/>
  <c r="K35" i="7"/>
  <c r="J35" i="7"/>
  <c r="L35" i="7" s="1"/>
  <c r="K33" i="7"/>
  <c r="J45" i="7" s="1"/>
  <c r="J33" i="7"/>
  <c r="C33" i="7"/>
  <c r="K41" i="6"/>
  <c r="J41" i="6"/>
  <c r="K40" i="6"/>
  <c r="J40" i="6"/>
  <c r="K39" i="6"/>
  <c r="J39" i="6"/>
  <c r="K38" i="6"/>
  <c r="J38" i="6"/>
  <c r="K37" i="6"/>
  <c r="J37" i="6"/>
  <c r="K36" i="6"/>
  <c r="J36" i="6"/>
  <c r="K35" i="6"/>
  <c r="J35" i="6"/>
  <c r="L35" i="6" s="1"/>
  <c r="K33" i="6"/>
  <c r="J33" i="6"/>
  <c r="C33" i="6"/>
  <c r="K41" i="5"/>
  <c r="J41" i="5"/>
  <c r="K40" i="5"/>
  <c r="J40" i="5"/>
  <c r="K39" i="5"/>
  <c r="J39" i="5"/>
  <c r="K38" i="5"/>
  <c r="J38" i="5"/>
  <c r="K37" i="5"/>
  <c r="J37" i="5"/>
  <c r="K36" i="5"/>
  <c r="J36" i="5"/>
  <c r="K35" i="5"/>
  <c r="J35" i="5"/>
  <c r="L35" i="5" s="1"/>
  <c r="K33" i="5"/>
  <c r="J33" i="5"/>
  <c r="C33" i="5"/>
  <c r="K41" i="4"/>
  <c r="J41" i="4"/>
  <c r="K40" i="4"/>
  <c r="J40" i="4"/>
  <c r="K39" i="4"/>
  <c r="J39" i="4"/>
  <c r="K38" i="4"/>
  <c r="J38" i="4"/>
  <c r="K37" i="4"/>
  <c r="J37" i="4"/>
  <c r="K36" i="4"/>
  <c r="J36" i="4"/>
  <c r="K35" i="4"/>
  <c r="K33" i="4"/>
  <c r="K41" i="3"/>
  <c r="J41" i="3"/>
  <c r="K40" i="3"/>
  <c r="J40" i="3"/>
  <c r="K39" i="3"/>
  <c r="J39" i="3"/>
  <c r="K38" i="3"/>
  <c r="J38" i="3"/>
  <c r="K37" i="3"/>
  <c r="J37" i="3"/>
  <c r="K36" i="3"/>
  <c r="J36" i="3"/>
  <c r="K35" i="3"/>
  <c r="J35" i="3"/>
  <c r="L35" i="3" s="1"/>
  <c r="K33" i="3"/>
  <c r="J33" i="3"/>
  <c r="C33" i="3"/>
  <c r="K41" i="2"/>
  <c r="J41" i="2"/>
  <c r="K40" i="2"/>
  <c r="J40" i="2"/>
  <c r="K39" i="2"/>
  <c r="J39" i="2"/>
  <c r="K38" i="2"/>
  <c r="J38" i="2"/>
  <c r="K37" i="2"/>
  <c r="J37" i="2"/>
  <c r="K36" i="2"/>
  <c r="J36" i="2"/>
  <c r="K35" i="2"/>
  <c r="J35" i="2"/>
  <c r="L35" i="2" s="1"/>
  <c r="K33" i="2"/>
  <c r="J33" i="2"/>
  <c r="J43" i="2" s="1"/>
  <c r="K43" i="2" s="1"/>
  <c r="C33" i="2"/>
  <c r="K41" i="1"/>
  <c r="K40" i="1"/>
  <c r="K39" i="1"/>
  <c r="K38" i="1"/>
  <c r="K37" i="1"/>
  <c r="K36" i="1"/>
  <c r="K35" i="1"/>
  <c r="J43" i="1"/>
  <c r="K43" i="1" s="1"/>
  <c r="C33" i="1"/>
  <c r="J44" i="5" l="1"/>
  <c r="K44" i="5" s="1"/>
  <c r="J44" i="1"/>
  <c r="K44" i="1" s="1"/>
  <c r="J42" i="4"/>
  <c r="L35" i="4"/>
  <c r="J43" i="5"/>
  <c r="K43" i="5" s="1"/>
  <c r="J46" i="5"/>
  <c r="J45" i="5"/>
  <c r="K45" i="5" s="1"/>
  <c r="J43" i="6"/>
  <c r="K43" i="6" s="1"/>
  <c r="J44" i="6"/>
  <c r="J43" i="4"/>
  <c r="K43" i="4" s="1"/>
  <c r="J44" i="4"/>
  <c r="K42" i="4"/>
  <c r="J43" i="3"/>
  <c r="K43" i="3" s="1"/>
  <c r="J44" i="3"/>
  <c r="J44" i="2"/>
  <c r="K44" i="2" s="1"/>
  <c r="J45" i="2"/>
  <c r="J43" i="7"/>
  <c r="K43" i="7" s="1"/>
  <c r="J47" i="1"/>
  <c r="J46" i="1"/>
  <c r="K46" i="1" s="1"/>
  <c r="J42" i="2"/>
  <c r="K42" i="5"/>
  <c r="J42" i="7"/>
  <c r="K42" i="7"/>
  <c r="J42" i="6"/>
  <c r="K42" i="6"/>
  <c r="J42" i="3"/>
  <c r="K42" i="3"/>
  <c r="K42" i="2"/>
  <c r="J42" i="1"/>
  <c r="J45" i="1" s="1"/>
  <c r="K45" i="1" s="1"/>
  <c r="K42" i="1"/>
  <c r="J42" i="5"/>
  <c r="J44" i="7"/>
  <c r="K44"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tc={794C8829-B1CC-423A-89CD-CC9FF448B868}</author>
  </authors>
  <commentList>
    <comment ref="E50" authorId="0" shapeId="0" xr:uid="{794C8829-B1CC-423A-89CD-CC9FF448B868}">
      <text>
        <t xml:space="preserve">[Threaded comment]
Your version of Excel allows you to read this threaded comment; however, any edits to it will get removed if the file is opened in a newer version of Excel. Learn more: https://go.microsoft.com/fwlink/?linkid=870924
Comment:
    Consider removing and adding clarification to narrative report
</t>
      </text>
    </comment>
  </commentList>
</comments>
</file>

<file path=xl/sharedStrings.xml><?xml version="1.0" encoding="utf-8"?>
<sst xmlns="http://schemas.openxmlformats.org/spreadsheetml/2006/main" count="525" uniqueCount="72">
  <si>
    <t>ACOM POLICY 307, APM STRATEGIES AND PBP INCENTIVE CERTIFICATION
FINAL</t>
  </si>
  <si>
    <t>Contractor Name:</t>
  </si>
  <si>
    <t>Contract Year:</t>
  </si>
  <si>
    <t>10/01/20XX-09/30/20XX</t>
  </si>
  <si>
    <t>= user input</t>
  </si>
  <si>
    <r>
      <rPr>
        <b/>
        <sz val="12"/>
        <color rgb="FF000000"/>
        <rFont val="Times New Roman"/>
        <family val="1"/>
      </rPr>
      <t>Provider Group Type</t>
    </r>
    <r>
      <rPr>
        <b/>
        <sz val="9"/>
        <color rgb="FF000000"/>
        <rFont val="Times New Roman"/>
        <family val="1"/>
      </rPr>
      <t xml:space="preserve"> </t>
    </r>
    <r>
      <rPr>
        <b/>
        <sz val="8"/>
        <color rgb="FF000000"/>
        <rFont val="Times New Roman"/>
        <family val="1"/>
      </rPr>
      <t>1</t>
    </r>
  </si>
  <si>
    <r>
      <t>APM Reporting Group ID</t>
    </r>
    <r>
      <rPr>
        <b/>
        <sz val="9"/>
        <color rgb="FF000000"/>
        <rFont val="Times New Roman"/>
        <family val="1"/>
      </rPr>
      <t xml:space="preserve"> </t>
    </r>
    <r>
      <rPr>
        <b/>
        <sz val="8"/>
        <color rgb="FF000000"/>
        <rFont val="Times New Roman"/>
        <family val="1"/>
      </rPr>
      <t>2 (Optional)</t>
    </r>
  </si>
  <si>
    <t>Tax Identification Number (TIN)</t>
  </si>
  <si>
    <r>
      <rPr>
        <b/>
        <sz val="12"/>
        <color rgb="FF000000"/>
        <rFont val="Times New Roman"/>
        <family val="1"/>
      </rPr>
      <t xml:space="preserve">APM Reporting Group Name </t>
    </r>
    <r>
      <rPr>
        <b/>
        <sz val="8"/>
        <color rgb="FF000000"/>
        <rFont val="Times New Roman"/>
        <family val="1"/>
      </rPr>
      <t>3</t>
    </r>
  </si>
  <si>
    <r>
      <rPr>
        <b/>
        <sz val="12"/>
        <color rgb="FF000000"/>
        <rFont val="Times New Roman"/>
        <family val="1"/>
      </rPr>
      <t xml:space="preserve">APM Purchasing Strategy Indicator </t>
    </r>
    <r>
      <rPr>
        <b/>
        <sz val="8"/>
        <color rgb="FF000000"/>
        <rFont val="Times New Roman"/>
        <family val="1"/>
      </rPr>
      <t>4</t>
    </r>
  </si>
  <si>
    <r>
      <rPr>
        <b/>
        <sz val="12"/>
        <color rgb="FF000000"/>
        <rFont val="Times New Roman"/>
        <family val="1"/>
      </rPr>
      <t xml:space="preserve">Limited or Total Cost of Care Application Indicator </t>
    </r>
    <r>
      <rPr>
        <b/>
        <sz val="8"/>
        <color rgb="FF000000"/>
        <rFont val="Times New Roman"/>
        <family val="1"/>
      </rPr>
      <t>5</t>
    </r>
  </si>
  <si>
    <r>
      <rPr>
        <b/>
        <sz val="12"/>
        <color rgb="FF000000"/>
        <rFont val="Times New Roman"/>
        <family val="1"/>
      </rPr>
      <t xml:space="preserve">Did entity meet its cost target? (Yes/No) </t>
    </r>
    <r>
      <rPr>
        <b/>
        <sz val="8"/>
        <color rgb="FF000000"/>
        <rFont val="Times New Roman"/>
        <family val="1"/>
      </rPr>
      <t>6</t>
    </r>
  </si>
  <si>
    <r>
      <rPr>
        <b/>
        <sz val="12"/>
        <color rgb="FF000000"/>
        <rFont val="Times New Roman"/>
        <family val="1"/>
      </rPr>
      <t>Identify $ amount above (or below) target as %</t>
    </r>
    <r>
      <rPr>
        <b/>
        <sz val="8"/>
        <color rgb="FF000000"/>
        <rFont val="Times New Roman"/>
        <family val="1"/>
      </rPr>
      <t xml:space="preserve"> 7</t>
    </r>
  </si>
  <si>
    <r>
      <rPr>
        <b/>
        <sz val="12"/>
        <color rgb="FF000000"/>
        <rFont val="Times New Roman"/>
        <family val="1"/>
      </rPr>
      <t xml:space="preserve">Paid Amount under APM Contract in Contract Year </t>
    </r>
    <r>
      <rPr>
        <b/>
        <sz val="8"/>
        <color rgb="FF000000"/>
        <rFont val="Times New Roman"/>
        <family val="1"/>
      </rPr>
      <t>8</t>
    </r>
  </si>
  <si>
    <r>
      <rPr>
        <b/>
        <sz val="12"/>
        <color rgb="FF000000"/>
        <rFont val="Times New Roman"/>
        <family val="1"/>
      </rPr>
      <t xml:space="preserve">APM Performance Based Payment (PBP) to Provider </t>
    </r>
    <r>
      <rPr>
        <b/>
        <sz val="8"/>
        <color rgb="FF000000"/>
        <rFont val="Times New Roman"/>
        <family val="1"/>
      </rPr>
      <t>9</t>
    </r>
  </si>
  <si>
    <t>Total</t>
  </si>
  <si>
    <r>
      <rPr>
        <b/>
        <sz val="12"/>
        <color rgb="FF000000"/>
        <rFont val="Times New Roman"/>
        <family val="1"/>
      </rPr>
      <t xml:space="preserve">Grand Total of Payments (APM and non-APM contracted and non-contracted) </t>
    </r>
    <r>
      <rPr>
        <b/>
        <sz val="8"/>
        <color rgb="FF000000"/>
        <rFont val="Times New Roman"/>
        <family val="1"/>
      </rPr>
      <t>10</t>
    </r>
  </si>
  <si>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</si>
  <si>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</si>
  <si>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</si>
  <si>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</si>
  <si>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</si>
  <si>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</si>
  <si>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</si>
  <si>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</si>
  <si>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</si>
  <si>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45% for CYE 2024, 
if not met, may be sanctioned</t>
  </si>
  <si>
    <t>PCP % Test</t>
  </si>
  <si>
    <t>Must equal or exceed 25% 
(includes PCP, PCP-TI, Medicaid ACO, and Medicaid ACO-TI APM contracts as % of total APM and non-APM provider payments)</t>
  </si>
  <si>
    <t>LAN-APM Categories 3 and 4 % Test</t>
  </si>
  <si>
    <t>Must equal or exceed 35% for ACC/ACC-RBHA (SMI) Contractors only, 
if not met may be sanctioned</t>
  </si>
  <si>
    <t xml:space="preserve"> PBP % </t>
  </si>
  <si>
    <t>Total PBP as % of the Grand Total of Payments (APM and non-APM contracted and non-contracted)</t>
  </si>
  <si>
    <t xml:space="preserve">TI % </t>
  </si>
  <si>
    <t>PBP Targeted Investment Participant %</t>
  </si>
  <si>
    <t>For Informational Purposes Only.</t>
  </si>
  <si>
    <t>Please enter for the following. The totals must include information from VBP providers, including contracts with ACOs.</t>
  </si>
  <si>
    <t>The number of providers that met quality benchmarks.</t>
  </si>
  <si>
    <t>As indicated by checking the boxes, I certify the following:</t>
  </si>
  <si>
    <t>☐</t>
  </si>
  <si>
    <t>All Payments and Payment Accruals conform to ACOM 307.</t>
  </si>
  <si>
    <t>Any amounts paid under APM Contracts are counted under only one APM Reporting Group Name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</si>
  <si>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</si>
  <si>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APM strategy selected for the contract. Performance-Based Payments do not include Per Member Per Month (PMPM) payments or other amounts for provider care coordination, case management, care management,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</si>
  <si>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</si>
  <si>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</si>
  <si>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</si>
  <si>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</si>
  <si>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If multiple strategies are included under one contract, what was listed is the category where the provider entity has the greatest potential to earn Performance-Based Payments.</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</si>
  <si>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</si>
  <si>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</si>
  <si>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</si>
  <si>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</si>
  <si>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1.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</si>
  <si>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2. Enter a valid ID type assigned by AHCCCS to the Group/Organization.</t>
  </si>
  <si>
    <t>3. Enter a MCO defined Group Name excluding special characters.</t>
  </si>
  <si>
    <t>4.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the category of the LAN-APM Framework under which the provider entity has the greatest potential to earn PBPs. See policy for guidance.</t>
  </si>
  <si>
    <t>5. Enter "T" for a total cost of care contract or "L" for a limited cost of care contract. If both limited and total cost of care are included under one contract, only list total cost of care. See policy for guidance.</t>
  </si>
  <si>
    <t>6. If a Limited Cost of Care (LCOC) arrangement or a Total Cost of Care (TCOC) arrangement as indicated in prior column, did entity meet its cost target? (Yes/No)</t>
  </si>
  <si>
    <t>7. If a Limited Cost of Care (LCOC) arrangement or a Total Cost of Care (TCOC) arrangement as indicated in prior columns, identify the amount by which the provider entity experience was above (or below) the LCOC/TCOC target as a percentage of the target. For example, if the LCOC was $1,000 PM and the provider's experience in the APM for the services/members averaged $950 PM, the percentage reported would be [(1000-950)/1000]*100 = 5 percent.</t>
  </si>
  <si>
    <t xml:space="preserve">8. Enter amounts for services rendered under the APM contract (only for the time periods for which the contract was in effect unless the contract was executed after April 1). For contracts executed after April 1, include only the value of the paid amount under the APM contract from the execution date forward. These are encountered medical or behavioral health services and should reflect payments directly related to the provider's contract if the limited or total cost of care application indicator in (column H) is "L" or, if the limited or total cost of care application indicator in (column H) is "T", this should also include other services attributed to the provider under the terms of the contract. This amount is the ultimate outcome. For sub capitated arrangements, report the Health Plan value. </t>
  </si>
  <si>
    <r>
      <rPr>
        <sz val="12"/>
        <color rgb="FF000000"/>
        <rFont val="Times New Roman"/>
        <family val="1"/>
      </rPr>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family val="1"/>
      </rPr>
      <t xml:space="preserve">. </t>
    </r>
  </si>
  <si>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</si>
  <si>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An electronic Excel copy must be submitted to AHCCCS Division of Business and Finance at AHCCCSVBP@azahcccs.gov.</t>
  </si>
  <si>
    <t>5.  Enter "T" for a total cost of care contract or "L" for a limited cost of care contract.  If both limited and total cost of care are included under one contract, only list total cost of care. See policy for guidance.</t>
  </si>
  <si>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</si>
  <si>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Must equal or exceed 15% for CYE 2024, 
if not met, may be sanctioned</t>
  </si>
  <si>
    <r>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family val="1"/>
      </rPr>
      <t xml:space="preserve">. </t>
    </r>
  </si>
  <si>
    <t>Must equal or exceed 35% for CYE 2024, 
if not met, may be sanctioned</t>
  </si>
  <si>
    <t>Must equal or exceed 25% 
(includes PCP, PCP-TI and Medicaid ACO APM contracts as % of total APM and non-APM provider payments)</t>
  </si>
  <si>
    <t>All Payments conform and Payment Accruals to ACOM 307.</t>
  </si>
  <si>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</sst>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_(&quot;$&quot;* #,##0_);_(&quot;$&quot;* \(#,##0\);_(&quot;$&quot;* &quot;-&quot;??_);_(@_)"/>
    <numFmt numFmtId="165" formatCode="0.0%"/>
    <numFmt numFmtId="166" formatCode="_(* #,##0_);_(* \(#,##0\);_(* &quot;-&quot;??_);_(@_)"/>
  </numFmts>
  <fonts count="12">
    <font>
      <sz val="10"/>
      <color rgb="FF000000"/>
      <name val="Arial"/>
      <scheme val="minor"/>
    </font>
    <font>
      <b/>
      <sz val="12"/>
      <color theme="1"/>
      <name val="Times New Roman"/>
      <family val="1"/>
    </font>
    <font>
      <sz val="12"/>
      <color theme="1"/>
      <name val="Times New Roman"/>
      <family val="1"/>
    </font>
    <font>
      <sz val="10"/>
      <name val="Arial"/>
      <family val="2"/>
    </font>
    <font>
      <sz val="12"/>
      <color rgb="FFFF0000"/>
      <name val="Times New Roman"/>
      <family val="1"/>
    </font>
    <font>
      <sz val="10"/>
      <color rgb="FFFF0000"/>
      <name val="Arial"/>
      <family val="2"/>
      <scheme val="minor"/>
    </font>
    <font>
      <sz val="12"/>
      <color rgb="FF000000"/>
      <name val="Times New Roman"/>
      <family val="1"/>
    </font>
    <font>
      <b/>
      <sz val="12"/>
      <color rgb="FF000000"/>
      <name val="Times New Roman"/>
      <family val="1"/>
    </font>
    <font>
      <sz val="10"/>
      <color rgb="FF000000"/>
      <name val="Arial"/>
      <family val="2"/>
    </font>
    <font>
      <b/>
      <sz val="9"/>
      <color rgb="FF000000"/>
      <name val="Times New Roman"/>
      <family val="1"/>
    </font>
    <font>
      <b/>
      <sz val="8"/>
      <color rgb="FF000000"/>
      <name val="Times New Roman"/>
      <family val="1"/>
    </font>
    <font>
      <b/>
      <sz val="14"/>
      <color rgb="FF000000"/>
      <name val="Times New Roman"/>
      <family val="1"/>
    </font>
  </fonts>
  <fills count="10">
    <fill>
      <patternFill patternType="none"/>
    </fill>
    <fill>
      <patternFill patternType="gray125"/>
    </fill>
    <fill>
      <patternFill patternType="solid">
        <fgColor rgb="FFFFFF99"/>
        <bgColor rgb="FFFFFF99"/>
      </patternFill>
    </fill>
    <fill>
      <patternFill patternType="solid">
        <fgColor rgb="FFBFBFBF"/>
        <bgColor rgb="FFBFBFBF"/>
      </patternFill>
    </fill>
    <fill>
      <patternFill patternType="solid">
        <fgColor rgb="FFF2F2F2"/>
        <bgColor rgb="FFF2F2F2"/>
      </patternFill>
    </fill>
    <fill>
      <patternFill patternType="solid">
        <fgColor rgb="FFF2DBDB"/>
        <bgColor rgb="FFF2DBDB"/>
      </patternFill>
    </fill>
    <fill>
      <patternFill patternType="solid">
        <fgColor theme="0"/>
        <bgColor theme="0"/>
      </patternFill>
    </fill>
    <fill>
      <patternFill patternType="solid">
        <fgColor rgb="FFBFBFBF"/>
        <bgColor indexed="64"/>
      </patternFill>
    </fill>
    <fill>
      <patternFill patternType="solid">
        <fgColor theme="0"/>
        <bgColor indexed="64"/>
      </patternFill>
    </fill>
    <fill>
      <patternFill patternType="solid">
        <fgColor rgb="FFFFFF99"/>
        <bgColor indexed="64"/>
      </patternFill>
    </fill>
  </fills>
  <borders count="42">
    <border>
      <left/>
      <right/>
      <top/>
      <bottom/>
      <diagonal/>
    </border>
    <border>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8">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0" borderId="1" xfId="0" applyFont="1" applyBorder="1"/>
    <xf numFmtId="0" fontId="2" fillId="2" borderId="2" xfId="0" applyFont="1" applyFill="1" applyBorder="1" applyAlignment="1">
      <alignment horizontal="center"/>
    </xf>
    <xf numFmtId="0" fontId="2" fillId="0" borderId="0" xfId="0" quotePrefix="1" applyFont="1" applyAlignment="1">
      <alignment horizontal="center"/>
    </xf>
    <xf numFmtId="0" fontId="2" fillId="0" borderId="0" xfId="0" applyFont="1" applyAlignment="1">
      <alignment horizontal="center" wrapText="1"/>
    </xf>
    <xf numFmtId="0" fontId="2" fillId="0" borderId="0" xfId="0" applyFont="1" applyAlignment="1">
      <alignment vertical="center" wrapText="1"/>
    </xf>
    <xf numFmtId="0" fontId="2" fillId="2" borderId="7" xfId="0"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164" fontId="2" fillId="2" borderId="7" xfId="0" applyNumberFormat="1" applyFont="1" applyFill="1" applyBorder="1" applyAlignment="1">
      <alignment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vertical="center" wrapText="1"/>
    </xf>
    <xf numFmtId="0" fontId="2" fillId="0" borderId="12" xfId="0" applyFont="1" applyBorder="1" applyAlignment="1">
      <alignment horizontal="center" wrapText="1"/>
    </xf>
    <xf numFmtId="0" fontId="2" fillId="3" borderId="13" xfId="0" applyFont="1" applyFill="1" applyBorder="1" applyAlignment="1">
      <alignment horizontal="center" wrapText="1"/>
    </xf>
    <xf numFmtId="164" fontId="2" fillId="0" borderId="14" xfId="0" applyNumberFormat="1" applyFont="1" applyBorder="1" applyAlignment="1">
      <alignment horizontal="center" wrapText="1"/>
    </xf>
    <xf numFmtId="0" fontId="2" fillId="0" borderId="0" xfId="0" applyFont="1" applyAlignment="1">
      <alignment vertical="center"/>
    </xf>
    <xf numFmtId="0" fontId="2" fillId="0" borderId="16" xfId="0" applyFont="1" applyBorder="1" applyAlignment="1">
      <alignment horizontal="center"/>
    </xf>
    <xf numFmtId="164" fontId="2" fillId="2" borderId="17" xfId="0" applyNumberFormat="1" applyFont="1" applyFill="1" applyBorder="1" applyAlignment="1">
      <alignment horizontal="right"/>
    </xf>
    <xf numFmtId="164" fontId="2" fillId="3" borderId="18" xfId="0" applyNumberFormat="1" applyFont="1" applyFill="1" applyBorder="1" applyAlignment="1">
      <alignment horizontal="center"/>
    </xf>
    <xf numFmtId="0" fontId="2" fillId="0" borderId="19" xfId="0" applyFont="1" applyBorder="1" applyAlignment="1">
      <alignment horizontal="center" vertical="center" wrapText="1"/>
    </xf>
    <xf numFmtId="0" fontId="2" fillId="3" borderId="4" xfId="0" applyFont="1" applyFill="1" applyBorder="1" applyAlignment="1">
      <alignment horizontal="center" vertical="center" wrapText="1"/>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12" xfId="0" applyFont="1" applyBorder="1" applyAlignment="1">
      <alignment horizontal="center" vertical="center" wrapText="1"/>
    </xf>
    <xf numFmtId="164" fontId="2" fillId="0" borderId="7" xfId="0" applyNumberFormat="1" applyFont="1" applyBorder="1" applyAlignment="1">
      <alignment horizontal="center"/>
    </xf>
    <xf numFmtId="164" fontId="2" fillId="0" borderId="8" xfId="0" applyNumberFormat="1" applyFont="1" applyBorder="1" applyAlignment="1">
      <alignment horizont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164" fontId="2" fillId="0" borderId="10" xfId="0" applyNumberFormat="1" applyFont="1" applyBorder="1" applyAlignment="1">
      <alignment horizontal="center"/>
    </xf>
    <xf numFmtId="164" fontId="2" fillId="0" borderId="11" xfId="0" applyNumberFormat="1" applyFont="1" applyBorder="1" applyAlignment="1">
      <alignment horizontal="center"/>
    </xf>
    <xf numFmtId="0" fontId="2" fillId="0" borderId="28" xfId="0" applyFont="1" applyBorder="1" applyAlignment="1">
      <alignment horizontal="center" wrapText="1"/>
    </xf>
    <xf numFmtId="164" fontId="2" fillId="0" borderId="29" xfId="0" applyNumberFormat="1" applyFont="1" applyBorder="1" applyAlignment="1">
      <alignment horizontal="center"/>
    </xf>
    <xf numFmtId="164" fontId="2" fillId="0" borderId="30" xfId="0" applyNumberFormat="1" applyFont="1" applyBorder="1" applyAlignment="1">
      <alignment horizontal="center"/>
    </xf>
    <xf numFmtId="0" fontId="2" fillId="0" borderId="3" xfId="0" applyFont="1" applyBorder="1" applyAlignment="1">
      <alignment horizontal="center" vertical="center" wrapText="1"/>
    </xf>
    <xf numFmtId="0" fontId="2" fillId="3" borderId="4" xfId="0" applyFont="1" applyFill="1" applyBorder="1" applyAlignment="1">
      <alignment horizontal="center"/>
    </xf>
    <xf numFmtId="165" fontId="2" fillId="0" borderId="4" xfId="0" applyNumberFormat="1" applyFont="1" applyBorder="1" applyAlignment="1">
      <alignment horizontal="right" vertical="center" wrapText="1"/>
    </xf>
    <xf numFmtId="0" fontId="2" fillId="4" borderId="5" xfId="0" applyFont="1" applyFill="1" applyBorder="1" applyAlignment="1">
      <alignment horizontal="center" vertical="center" wrapText="1"/>
    </xf>
    <xf numFmtId="0" fontId="2" fillId="3" borderId="7" xfId="0" applyFont="1" applyFill="1" applyBorder="1" applyAlignment="1">
      <alignment wrapText="1"/>
    </xf>
    <xf numFmtId="9" fontId="2" fillId="5" borderId="7" xfId="0" applyNumberFormat="1" applyFont="1" applyFill="1" applyBorder="1" applyAlignment="1">
      <alignment horizontal="right" vertical="center" wrapText="1"/>
    </xf>
    <xf numFmtId="0" fontId="2" fillId="4" borderId="8"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3" borderId="10" xfId="0" applyFont="1" applyFill="1" applyBorder="1" applyAlignment="1">
      <alignment wrapText="1"/>
    </xf>
    <xf numFmtId="165" fontId="2" fillId="0" borderId="10" xfId="0" applyNumberFormat="1" applyFont="1" applyBorder="1" applyAlignment="1">
      <alignment horizontal="right" vertical="center" wrapText="1"/>
    </xf>
    <xf numFmtId="0" fontId="2" fillId="4" borderId="1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right" vertical="top"/>
    </xf>
    <xf numFmtId="0" fontId="2" fillId="0" borderId="0" xfId="0" applyFont="1" applyAlignment="1">
      <alignment horizontal="right"/>
    </xf>
    <xf numFmtId="0" fontId="2" fillId="0" borderId="1" xfId="0" applyFont="1" applyBorder="1" applyAlignment="1">
      <alignment horizontal="center"/>
    </xf>
    <xf numFmtId="0" fontId="2" fillId="0" borderId="36" xfId="0" applyFont="1" applyBorder="1"/>
    <xf numFmtId="0" fontId="2" fillId="0" borderId="35" xfId="0" applyFont="1" applyBorder="1" applyAlignment="1">
      <alignment horizontal="left" vertical="top"/>
    </xf>
    <xf numFmtId="0" fontId="2" fillId="0" borderId="0" xfId="0" applyFont="1" applyAlignment="1">
      <alignment vertical="top" wrapText="1"/>
    </xf>
    <xf numFmtId="0" fontId="4" fillId="0" borderId="0" xfId="0" applyFont="1"/>
    <xf numFmtId="165" fontId="2" fillId="6" borderId="4" xfId="0" applyNumberFormat="1" applyFont="1" applyFill="1" applyBorder="1" applyAlignment="1">
      <alignment horizontal="right" vertical="center" wrapText="1"/>
    </xf>
    <xf numFmtId="0" fontId="2" fillId="0" borderId="2" xfId="0" applyFont="1" applyBorder="1" applyAlignment="1">
      <alignment horizontal="center"/>
    </xf>
    <xf numFmtId="0" fontId="2" fillId="0" borderId="2" xfId="0" applyFont="1" applyBorder="1"/>
    <xf numFmtId="0" fontId="4" fillId="0" borderId="2" xfId="0" applyFont="1" applyBorder="1" applyAlignment="1">
      <alignment horizontal="left"/>
    </xf>
    <xf numFmtId="164" fontId="2" fillId="7" borderId="8" xfId="0" applyNumberFormat="1" applyFont="1" applyFill="1" applyBorder="1" applyAlignment="1">
      <alignment vertical="center" wrapText="1"/>
    </xf>
    <xf numFmtId="0" fontId="2" fillId="7" borderId="8" xfId="0" applyFont="1" applyFill="1" applyBorder="1" applyAlignment="1">
      <alignment vertical="center" wrapText="1"/>
    </xf>
    <xf numFmtId="164" fontId="2" fillId="7" borderId="11" xfId="0" applyNumberFormat="1" applyFont="1" applyFill="1" applyBorder="1" applyAlignment="1">
      <alignment vertical="center" wrapText="1"/>
    </xf>
    <xf numFmtId="0" fontId="2" fillId="2" borderId="24" xfId="0"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164" fontId="2" fillId="2" borderId="22"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164" fontId="2" fillId="0" borderId="13" xfId="0" applyNumberFormat="1" applyFont="1" applyBorder="1" applyAlignment="1">
      <alignment horizontal="center" wrapText="1"/>
    </xf>
    <xf numFmtId="0" fontId="2" fillId="3" borderId="24" xfId="0" applyFont="1" applyFill="1" applyBorder="1" applyAlignment="1">
      <alignment horizontal="center" vertical="center"/>
    </xf>
    <xf numFmtId="164" fontId="2" fillId="3" borderId="29" xfId="0" applyNumberFormat="1" applyFont="1" applyFill="1" applyBorder="1" applyAlignment="1">
      <alignment horizontal="center" wrapText="1"/>
    </xf>
    <xf numFmtId="0" fontId="2" fillId="3" borderId="29" xfId="0" applyFont="1" applyFill="1" applyBorder="1" applyAlignment="1">
      <alignment horizontal="center" wrapText="1"/>
    </xf>
    <xf numFmtId="0" fontId="2" fillId="3" borderId="24" xfId="0" applyFont="1" applyFill="1" applyBorder="1" applyAlignment="1">
      <alignment horizontal="center"/>
    </xf>
    <xf numFmtId="165" fontId="2" fillId="5" borderId="24" xfId="0" applyNumberFormat="1" applyFont="1" applyFill="1" applyBorder="1" applyAlignment="1">
      <alignment horizontal="right" vertical="center" wrapText="1"/>
    </xf>
    <xf numFmtId="164" fontId="2" fillId="7" borderId="25" xfId="0" applyNumberFormat="1" applyFont="1" applyFill="1" applyBorder="1" applyAlignment="1">
      <alignment horizontal="center" vertical="center" wrapText="1"/>
    </xf>
    <xf numFmtId="0" fontId="7" fillId="0" borderId="15" xfId="0" applyFont="1" applyBorder="1" applyAlignment="1">
      <alignment horizontal="left"/>
    </xf>
    <xf numFmtId="0" fontId="2" fillId="0" borderId="0" xfId="0" applyFont="1" applyAlignment="1">
      <alignment vertical="top"/>
    </xf>
    <xf numFmtId="0" fontId="0" fillId="0" borderId="0" xfId="0" applyAlignment="1">
      <alignment vertical="top"/>
    </xf>
    <xf numFmtId="0" fontId="7" fillId="0" borderId="4" xfId="0" applyFont="1" applyBorder="1" applyAlignment="1">
      <alignment horizontal="center" vertical="center" wrapText="1"/>
    </xf>
    <xf numFmtId="0" fontId="6" fillId="0" borderId="35" xfId="0" applyFont="1" applyBorder="1" applyAlignment="1">
      <alignment horizontal="left" vertical="top"/>
    </xf>
    <xf numFmtId="0" fontId="7" fillId="0" borderId="0" xfId="0" applyFont="1"/>
    <xf numFmtId="0" fontId="7" fillId="0" borderId="5" xfId="0" applyFont="1" applyBorder="1" applyAlignment="1">
      <alignment horizontal="center" vertical="center" wrapText="1"/>
    </xf>
    <xf numFmtId="0" fontId="2" fillId="0" borderId="34" xfId="0" applyFont="1" applyBorder="1" applyAlignment="1">
      <alignment horizontal="center"/>
    </xf>
    <xf numFmtId="0" fontId="1" fillId="0" borderId="39" xfId="0" applyFont="1" applyBorder="1" applyAlignment="1">
      <alignment horizontal="left"/>
    </xf>
    <xf numFmtId="0" fontId="2" fillId="0" borderId="40" xfId="0" applyFont="1" applyBorder="1"/>
    <xf numFmtId="0" fontId="4" fillId="0" borderId="2" xfId="0" applyFont="1" applyBorder="1"/>
    <xf numFmtId="0" fontId="2" fillId="0" borderId="2" xfId="0" applyFont="1" applyBorder="1" applyAlignment="1">
      <alignment vertical="top"/>
    </xf>
    <xf numFmtId="0" fontId="2" fillId="0" borderId="2" xfId="0" applyFont="1" applyBorder="1" applyAlignment="1">
      <alignment vertical="top" wrapText="1"/>
    </xf>
    <xf numFmtId="0" fontId="1" fillId="0" borderId="2" xfId="0" applyFont="1" applyBorder="1"/>
    <xf numFmtId="0" fontId="2" fillId="0" borderId="2" xfId="0" applyFont="1" applyBorder="1" applyAlignment="1">
      <alignment horizontal="center" vertical="center" wrapText="1"/>
    </xf>
    <xf numFmtId="0" fontId="2" fillId="6" borderId="2" xfId="0" applyFont="1" applyFill="1" applyBorder="1" applyAlignment="1">
      <alignment horizontal="center" vertical="top" wrapText="1"/>
    </xf>
    <xf numFmtId="0" fontId="3" fillId="0" borderId="2" xfId="0" applyFont="1" applyBorder="1"/>
    <xf numFmtId="165" fontId="2" fillId="0" borderId="2" xfId="0" applyNumberFormat="1" applyFont="1" applyBorder="1" applyAlignment="1">
      <alignment horizontal="right" vertical="center" wrapText="1"/>
    </xf>
    <xf numFmtId="0" fontId="2" fillId="8" borderId="2" xfId="0" applyFont="1" applyFill="1" applyBorder="1" applyAlignment="1">
      <alignment wrapText="1"/>
    </xf>
    <xf numFmtId="165" fontId="2" fillId="0" borderId="0" xfId="0" applyNumberFormat="1" applyFont="1" applyAlignment="1">
      <alignment horizontal="right" vertical="center" wrapText="1"/>
    </xf>
    <xf numFmtId="0" fontId="3" fillId="0" borderId="0" xfId="0" applyFont="1"/>
    <xf numFmtId="44" fontId="2" fillId="0" borderId="24"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25" xfId="0" applyNumberFormat="1" applyFont="1" applyBorder="1" applyAlignment="1">
      <alignment horizontal="center"/>
    </xf>
    <xf numFmtId="44" fontId="2" fillId="0" borderId="7" xfId="0" applyNumberFormat="1" applyFont="1" applyBorder="1" applyAlignment="1">
      <alignment horizontal="center"/>
    </xf>
    <xf numFmtId="44" fontId="2" fillId="0" borderId="8" xfId="0" applyNumberFormat="1" applyFont="1" applyBorder="1" applyAlignment="1">
      <alignment horizontal="center"/>
    </xf>
    <xf numFmtId="44" fontId="2" fillId="0" borderId="10" xfId="0" applyNumberFormat="1" applyFont="1" applyBorder="1" applyAlignment="1">
      <alignment horizontal="center"/>
    </xf>
    <xf numFmtId="44" fontId="2" fillId="0" borderId="11" xfId="0" applyNumberFormat="1" applyFont="1" applyBorder="1" applyAlignment="1">
      <alignment horizontal="center"/>
    </xf>
    <xf numFmtId="0" fontId="6" fillId="0" borderId="2" xfId="0" applyFont="1" applyBorder="1" applyAlignment="1">
      <alignment horizontal="left" vertical="top" wrapText="1"/>
    </xf>
    <xf numFmtId="0" fontId="2" fillId="0" borderId="2" xfId="0" applyFont="1" applyBorder="1" applyAlignment="1">
      <alignment wrapText="1"/>
    </xf>
    <xf numFmtId="0" fontId="6" fillId="0" borderId="2" xfId="0" applyFont="1" applyBorder="1" applyAlignment="1">
      <alignment horizontal="center" vertical="top" wrapText="1"/>
    </xf>
    <xf numFmtId="0" fontId="8" fillId="0" borderId="2" xfId="0" applyFont="1" applyBorder="1"/>
    <xf numFmtId="0" fontId="2" fillId="8" borderId="2" xfId="0" applyFont="1" applyFill="1" applyBorder="1" applyAlignment="1">
      <alignment horizontal="center" vertical="center" wrapText="1"/>
    </xf>
    <xf numFmtId="0" fontId="2" fillId="8" borderId="2" xfId="0" applyFont="1" applyFill="1" applyBorder="1" applyAlignment="1">
      <alignment horizontal="center" vertical="top" wrapText="1"/>
    </xf>
    <xf numFmtId="0" fontId="3" fillId="8" borderId="2" xfId="0" applyFont="1" applyFill="1" applyBorder="1"/>
    <xf numFmtId="165" fontId="2" fillId="8" borderId="2" xfId="0" applyNumberFormat="1" applyFont="1" applyFill="1" applyBorder="1" applyAlignment="1">
      <alignment horizontal="right" vertical="center" wrapText="1"/>
    </xf>
    <xf numFmtId="0" fontId="2" fillId="0" borderId="2" xfId="0" applyFont="1" applyBorder="1" applyAlignment="1">
      <alignment horizontal="center" vertical="top"/>
    </xf>
    <xf numFmtId="0" fontId="2" fillId="3" borderId="2" xfId="0" applyFont="1" applyFill="1" applyBorder="1" applyAlignment="1">
      <alignment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top" wrapText="1"/>
    </xf>
    <xf numFmtId="166" fontId="2" fillId="0" borderId="13" xfId="0" applyNumberFormat="1" applyFont="1" applyBorder="1" applyAlignment="1">
      <alignment horizontal="center" wrapText="1"/>
    </xf>
    <xf numFmtId="41" fontId="2" fillId="0" borderId="13" xfId="0" applyNumberFormat="1" applyFont="1" applyBorder="1" applyAlignment="1">
      <alignment horizontal="center" wrapText="1"/>
    </xf>
    <xf numFmtId="0" fontId="2" fillId="0" borderId="35" xfId="0" applyFont="1" applyBorder="1" applyAlignment="1">
      <alignment horizontal="left" vertical="top" wrapText="1"/>
    </xf>
    <xf numFmtId="0" fontId="6" fillId="0" borderId="35" xfId="0" applyFont="1" applyBorder="1" applyAlignment="1">
      <alignment horizontal="left" vertical="top" wrapText="1"/>
    </xf>
    <xf numFmtId="0" fontId="11"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2" fillId="0" borderId="34" xfId="0" applyFont="1" applyBorder="1" applyAlignment="1">
      <alignment horizontal="center"/>
    </xf>
    <xf numFmtId="0" fontId="1" fillId="0" borderId="2" xfId="0" applyFont="1" applyBorder="1" applyAlignment="1">
      <alignment horizontal="left" vertical="top" wrapText="1"/>
    </xf>
    <xf numFmtId="0" fontId="6" fillId="6" borderId="41" xfId="0" applyFont="1" applyFill="1" applyBorder="1" applyAlignment="1">
      <alignment horizontal="left" vertical="top" wrapText="1"/>
    </xf>
    <xf numFmtId="0" fontId="2" fillId="9" borderId="41" xfId="0" applyFont="1" applyFill="1" applyBorder="1" applyAlignment="1">
      <alignment horizontal="center" vertical="top" wrapText="1"/>
    </xf>
    <xf numFmtId="0" fontId="6" fillId="6" borderId="22" xfId="0" applyFont="1" applyFill="1" applyBorder="1" applyAlignment="1">
      <alignment horizontal="center" vertical="top" wrapText="1"/>
    </xf>
    <xf numFmtId="0" fontId="2" fillId="6" borderId="26" xfId="0" applyFont="1" applyFill="1" applyBorder="1" applyAlignment="1">
      <alignment horizontal="center" vertical="top"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37" xfId="0" applyFont="1" applyBorder="1" applyAlignment="1">
      <alignment horizontal="left" vertical="top" wrapText="1"/>
    </xf>
    <xf numFmtId="0" fontId="6" fillId="0" borderId="38"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left" vertical="top" wrapText="1"/>
    </xf>
    <xf numFmtId="0" fontId="1" fillId="0" borderId="0" xfId="0" applyFont="1" applyAlignment="1">
      <alignment horizontal="left" vertical="center" wrapText="1"/>
    </xf>
    <xf numFmtId="0" fontId="6" fillId="0" borderId="1" xfId="0" applyFont="1" applyBorder="1" applyAlignment="1">
      <alignment horizontal="left" vertical="top" wrapText="1"/>
    </xf>
    <xf numFmtId="0" fontId="6" fillId="6" borderId="26" xfId="0" applyFont="1" applyFill="1" applyBorder="1" applyAlignment="1">
      <alignment horizontal="center" vertical="top" wrapText="1"/>
    </xf>
    <xf numFmtId="0" fontId="2" fillId="0" borderId="0" xfId="0" applyFont="1" applyAlignment="1">
      <alignment horizontal="left"/>
    </xf>
    <xf numFmtId="0" fontId="6" fillId="0" borderId="2" xfId="0" applyFont="1" applyBorder="1" applyAlignment="1">
      <alignment horizontal="left" vertical="top" wrapText="1"/>
    </xf>
    <xf numFmtId="0" fontId="6" fillId="0" borderId="36" xfId="0" applyFont="1" applyBorder="1" applyAlignment="1">
      <alignment horizontal="left" vertical="top" wrapText="1"/>
    </xf>
    <xf numFmtId="0" fontId="2" fillId="0" borderId="2" xfId="0" applyFont="1" applyBorder="1" applyAlignment="1">
      <alignment horizontal="left" vertical="top" wrapText="1"/>
    </xf>
    <xf numFmtId="0" fontId="2" fillId="0" borderId="36" xfId="0" applyFont="1" applyBorder="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center" wrapText="1"/>
    </xf>
    <xf numFmtId="0" fontId="7" fillId="2" borderId="1" xfId="0" applyFont="1" applyFill="1" applyBorder="1" applyAlignment="1"/>
    <xf numFmtId="0" fontId="0" fillId="0" borderId="0" xfId="0" applyAlignment="1"/>
    <xf numFmtId="0" fontId="3" fillId="0" borderId="36" xfId="0" applyFont="1" applyBorder="1" applyAlignment="1"/>
    <xf numFmtId="0" fontId="8" fillId="0" borderId="36" xfId="0" applyFont="1" applyBorder="1" applyAlignment="1"/>
    <xf numFmtId="0" fontId="0" fillId="0" borderId="2" xfId="0" applyBorder="1" applyAlignment="1"/>
    <xf numFmtId="0" fontId="3" fillId="0" borderId="21" xfId="0" applyFont="1" applyBorder="1" applyAlignment="1"/>
    <xf numFmtId="0" fontId="3" fillId="0" borderId="23" xfId="0" applyFont="1" applyBorder="1" applyAlignment="1"/>
    <xf numFmtId="0" fontId="3" fillId="0" borderId="27" xfId="0" applyFont="1" applyBorder="1" applyAlignment="1"/>
    <xf numFmtId="0" fontId="8" fillId="0" borderId="31" xfId="0" applyFont="1" applyBorder="1" applyAlignment="1"/>
    <xf numFmtId="0" fontId="8" fillId="0" borderId="21" xfId="0" applyFont="1" applyBorder="1" applyAlignment="1"/>
    <xf numFmtId="0" fontId="8" fillId="0" borderId="32" xfId="0" applyFont="1" applyBorder="1" applyAlignment="1"/>
    <xf numFmtId="0" fontId="8" fillId="0" borderId="23" xfId="0" applyFont="1" applyBorder="1" applyAlignment="1"/>
    <xf numFmtId="0" fontId="8" fillId="0" borderId="33" xfId="0" applyFont="1" applyBorder="1" applyAlignment="1"/>
    <xf numFmtId="0" fontId="8" fillId="0" borderId="27" xfId="0" applyFont="1" applyBorder="1" applyAlignment="1"/>
    <xf numFmtId="0" fontId="3" fillId="0" borderId="34" xfId="0" applyFont="1" applyBorder="1" applyAlignment="1"/>
    <xf numFmtId="0" fontId="3" fillId="0" borderId="33" xfId="0" applyFont="1" applyBorder="1" applyAlignment="1"/>
    <xf numFmtId="0" fontId="5" fillId="0" borderId="0" xfId="0" applyFont="1" applyAlignment="1"/>
  </cellXfs>
  <cellStyles count="1">
    <cellStyle name="Normal" xfId="0" builtinId="0"/>
  </cellStyles>
  <dxfs count="14">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microsoft.com/office/2017/10/relationships/person" Target="persons/person.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ackler, Margaret" id="{B4A80FAB-B2B5-4E52-910C-F5CD7558DB3A}" userId="S::margaret.hackler@azahcccs.gov::bdb6c8d5-fb27-4dc7-9990-cbaf54c96c3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0" dT="2024-03-27T18:14:36.60" personId="{B4A80FAB-B2B5-4E52-910C-F5CD7558DB3A}" id="{794C8829-B1CC-423A-89CD-CC9FF448B868}">
    <text xml:space="preserve">Consider removing and adding clarification to narrative report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7"/>
  <sheetViews>
    <sheetView showGridLines="0" topLeftCell="A15"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31.2851562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B5" s="132"/>
      <c r="C5" s="132"/>
      <c r="D5" s="132"/>
      <c r="E5" s="132"/>
      <c r="F5" s="132"/>
      <c r="G5" s="132"/>
      <c r="H5" s="132"/>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7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7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7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7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7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7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7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12"/>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12"/>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12"/>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12"/>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12"/>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12"/>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12"/>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12"/>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12"/>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12"/>
      <c r="L28" s="9"/>
      <c r="M28" s="9"/>
      <c r="N28" s="9"/>
      <c r="O28" s="9"/>
      <c r="P28" s="9"/>
      <c r="Q28" s="9"/>
      <c r="R28" s="9"/>
      <c r="S28" s="9"/>
      <c r="T28" s="9"/>
      <c r="U28" s="9"/>
      <c r="V28" s="9"/>
      <c r="W28" s="9"/>
      <c r="X28" s="9"/>
      <c r="Y28" s="9"/>
    </row>
    <row r="29" spans="1:25" ht="15.75" customHeight="1">
      <c r="A29" s="9"/>
      <c r="B29" s="10"/>
      <c r="C29" s="10"/>
      <c r="D29" s="10"/>
      <c r="E29" s="10"/>
      <c r="F29" s="10"/>
      <c r="G29" s="77"/>
      <c r="H29" s="77"/>
      <c r="I29" s="77"/>
      <c r="J29" s="11"/>
      <c r="K29" s="12"/>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3"/>
      <c r="K30" s="14"/>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14"/>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18"/>
      <c r="L32" s="9"/>
      <c r="M32" s="9"/>
      <c r="N32" s="9"/>
      <c r="O32" s="9"/>
      <c r="P32" s="9"/>
      <c r="Q32" s="9"/>
      <c r="R32" s="9"/>
      <c r="S32" s="9"/>
      <c r="T32" s="9"/>
      <c r="U32" s="9"/>
      <c r="V32" s="9"/>
      <c r="W32" s="9"/>
      <c r="X32" s="9"/>
      <c r="Y32" s="9"/>
    </row>
    <row r="33" spans="1:25" ht="15.75" customHeight="1">
      <c r="A33" s="9"/>
      <c r="B33" s="19" t="s">
        <v>15</v>
      </c>
      <c r="C33" s="80">
        <f>SUMIF(B$12:B$32,"PCP",J$12:J$32)+SUMIF(B$12:B$32,"PCP-TI",J$12:J$32)+SUMIF(B$12:B$32,"Medicaid ACO",J$12:J$32)</f>
        <v>0</v>
      </c>
      <c r="D33" s="20"/>
      <c r="E33" s="20"/>
      <c r="F33" s="20"/>
      <c r="G33" s="20"/>
      <c r="H33" s="128">
        <f>COUNTIF(H12:H32, "Yes") + COUNTIF(H12:H32, "Y")</f>
        <v>0</v>
      </c>
      <c r="I33" s="20"/>
      <c r="J33" s="80">
        <f>+SUM(J12:J32)</f>
        <v>0</v>
      </c>
      <c r="K33" s="21">
        <f>+SUM(K12:K32)</f>
        <v>0</v>
      </c>
      <c r="L33" s="9"/>
      <c r="M33" s="9"/>
      <c r="N33" s="9"/>
      <c r="O33" s="9"/>
      <c r="P33" s="9"/>
      <c r="Q33" s="9"/>
      <c r="R33" s="9"/>
      <c r="S33" s="9"/>
      <c r="T33" s="9"/>
      <c r="U33" s="9"/>
      <c r="V33" s="9"/>
      <c r="W33" s="9"/>
      <c r="X33" s="9"/>
      <c r="Y33" s="9"/>
    </row>
    <row r="34" spans="1:25" ht="15.75" customHeight="1" thickBo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5" ht="30.75" customHeight="1">
      <c r="A35" s="22"/>
      <c r="B35" s="26" t="s">
        <v>15</v>
      </c>
      <c r="C35" s="81"/>
      <c r="D35" s="81"/>
      <c r="E35" s="81"/>
      <c r="F35" s="27"/>
      <c r="G35" s="81"/>
      <c r="H35" s="143" t="s">
        <v>17</v>
      </c>
      <c r="I35" s="143"/>
      <c r="J35" s="109">
        <f t="shared" ref="J35" si="0">+SUMIFS(J$8:J$29,$F$8:$F$29,"2B")</f>
        <v>0</v>
      </c>
      <c r="K35" s="110">
        <f t="shared" ref="K35" si="1">+SUMIFS(K$12:K$32,$F$12:$F$32,"2B")</f>
        <v>0</v>
      </c>
      <c r="L35" s="59" t="str">
        <f>IF(J35=0,"",IF(J35&gt;0,"For 2B, Prior Approval from AHCCCS Required",))</f>
        <v/>
      </c>
      <c r="M35" s="22"/>
      <c r="N35" s="22"/>
      <c r="O35" s="22"/>
      <c r="P35" s="22"/>
      <c r="Q35" s="22"/>
      <c r="R35" s="22"/>
      <c r="S35" s="22"/>
      <c r="T35" s="22"/>
      <c r="U35" s="22"/>
      <c r="V35" s="22"/>
      <c r="W35" s="22"/>
      <c r="X35" s="22"/>
      <c r="Y35" s="22"/>
    </row>
    <row r="36" spans="1:25" ht="15.75" customHeight="1">
      <c r="A36" s="22"/>
      <c r="B36" s="30" t="s">
        <v>15</v>
      </c>
      <c r="C36" s="31"/>
      <c r="D36" s="31"/>
      <c r="E36" s="31"/>
      <c r="F36" s="32"/>
      <c r="G36" s="31"/>
      <c r="H36" s="142" t="s">
        <v>18</v>
      </c>
      <c r="I36" s="142"/>
      <c r="J36" s="108">
        <f t="shared" ref="J36" si="2">+SUMIFS(J$8:J$29,$F$8:$F$29,"2C")</f>
        <v>0</v>
      </c>
      <c r="K36" s="111">
        <f t="shared" ref="K36" si="3">+SUMIFS(K$12:K$32,$F$12:$F$32,"2C")</f>
        <v>0</v>
      </c>
      <c r="L36" s="22"/>
      <c r="M36" s="22"/>
      <c r="N36" s="22"/>
      <c r="O36" s="22"/>
      <c r="P36" s="22"/>
      <c r="Q36" s="22"/>
      <c r="R36" s="22"/>
      <c r="S36" s="22"/>
      <c r="T36" s="22"/>
      <c r="U36" s="22"/>
      <c r="V36" s="22"/>
      <c r="W36" s="22"/>
      <c r="X36" s="22"/>
      <c r="Y36" s="22"/>
    </row>
    <row r="37" spans="1:25" ht="35.25" customHeight="1">
      <c r="A37" s="22"/>
      <c r="B37" s="30" t="s">
        <v>15</v>
      </c>
      <c r="C37" s="31"/>
      <c r="D37" s="31"/>
      <c r="E37" s="31"/>
      <c r="F37" s="32"/>
      <c r="G37" s="31"/>
      <c r="H37" s="142" t="s">
        <v>19</v>
      </c>
      <c r="I37" s="142"/>
      <c r="J37" s="108">
        <f t="shared" ref="J37" si="4">+SUMIFS(J$8:J$29,$F$8:$F$29,"3A")</f>
        <v>0</v>
      </c>
      <c r="K37" s="111">
        <f t="shared" ref="K37" si="5">+SUMIFS(K$12:K$32,$F$12:$F$32,"3A")</f>
        <v>0</v>
      </c>
      <c r="L37" s="22"/>
      <c r="M37" s="22"/>
      <c r="N37" s="22"/>
      <c r="O37" s="22"/>
      <c r="P37" s="22"/>
      <c r="Q37" s="22"/>
      <c r="R37" s="22"/>
      <c r="S37" s="22"/>
      <c r="T37" s="22"/>
      <c r="U37" s="22"/>
      <c r="V37" s="22"/>
      <c r="W37" s="22"/>
      <c r="X37" s="22"/>
      <c r="Y37" s="22"/>
    </row>
    <row r="38" spans="1:25" ht="33" customHeight="1">
      <c r="A38" s="22"/>
      <c r="B38" s="30" t="s">
        <v>15</v>
      </c>
      <c r="C38" s="31"/>
      <c r="D38" s="31"/>
      <c r="E38" s="31"/>
      <c r="F38" s="32"/>
      <c r="G38" s="31"/>
      <c r="H38" s="142" t="s">
        <v>20</v>
      </c>
      <c r="I38" s="142"/>
      <c r="J38" s="108">
        <f t="shared" ref="J38" si="6">+SUMIFS(J$8:J$29,$F$8:$F$29,"3B")</f>
        <v>0</v>
      </c>
      <c r="K38" s="111">
        <f t="shared" ref="K38" si="7">+SUMIFS(K$12:K$32,$F$12:$F$32,"3B")</f>
        <v>0</v>
      </c>
      <c r="L38" s="22"/>
      <c r="M38" s="22"/>
      <c r="N38" s="22"/>
      <c r="O38" s="22"/>
      <c r="P38" s="22"/>
      <c r="Q38" s="22"/>
      <c r="R38" s="22"/>
      <c r="S38" s="22"/>
      <c r="T38" s="22"/>
      <c r="U38" s="22"/>
      <c r="V38" s="22"/>
      <c r="W38" s="22"/>
      <c r="X38" s="22"/>
      <c r="Y38" s="22"/>
    </row>
    <row r="39" spans="1:25" ht="33" customHeight="1">
      <c r="A39" s="22"/>
      <c r="B39" s="30" t="s">
        <v>15</v>
      </c>
      <c r="C39" s="31"/>
      <c r="D39" s="31"/>
      <c r="E39" s="31"/>
      <c r="F39" s="32"/>
      <c r="G39" s="31"/>
      <c r="H39" s="142" t="s">
        <v>21</v>
      </c>
      <c r="I39" s="142"/>
      <c r="J39" s="108">
        <f t="shared" ref="J39" si="8">+SUMIFS(J$8:J$29,$F$8:$F$29,"4A")</f>
        <v>0</v>
      </c>
      <c r="K39" s="111">
        <f t="shared" ref="K39" si="9">+SUMIFS(K$12:K$32,$F$12:$F$32,"4A")</f>
        <v>0</v>
      </c>
      <c r="L39" s="22"/>
      <c r="M39" s="22"/>
      <c r="N39" s="22"/>
      <c r="O39" s="22"/>
      <c r="P39" s="22"/>
      <c r="Q39" s="22"/>
      <c r="R39" s="22"/>
      <c r="S39" s="22"/>
      <c r="T39" s="22"/>
      <c r="U39" s="22"/>
      <c r="V39" s="22"/>
      <c r="W39" s="22"/>
      <c r="X39" s="22"/>
      <c r="Y39" s="22"/>
    </row>
    <row r="40" spans="1:25" ht="36" customHeight="1" thickBot="1">
      <c r="A40" s="22"/>
      <c r="B40" s="35" t="s">
        <v>15</v>
      </c>
      <c r="C40" s="31"/>
      <c r="D40" s="31"/>
      <c r="E40" s="31"/>
      <c r="F40" s="32"/>
      <c r="G40" s="31"/>
      <c r="H40" s="142" t="s">
        <v>22</v>
      </c>
      <c r="I40" s="142"/>
      <c r="J40" s="112">
        <f t="shared" ref="J40" si="10">+SUMIFS(J$8:J$29,$F$8:$F$29,"4B")</f>
        <v>0</v>
      </c>
      <c r="K40" s="113">
        <f t="shared" ref="K40" si="11">+SUMIFS(K$12:K$32,$F$12:$F$32,"4B")</f>
        <v>0</v>
      </c>
      <c r="L40" s="22"/>
      <c r="M40" s="22"/>
      <c r="N40" s="22"/>
      <c r="O40" s="22"/>
      <c r="P40" s="22"/>
      <c r="Q40" s="22"/>
      <c r="R40" s="22"/>
      <c r="S40" s="22"/>
      <c r="T40" s="22"/>
      <c r="U40" s="22"/>
      <c r="V40" s="22"/>
      <c r="W40" s="22"/>
      <c r="X40" s="22"/>
      <c r="Y40" s="22"/>
    </row>
    <row r="41" spans="1:25" ht="33" customHeight="1" thickBot="1">
      <c r="A41" s="22"/>
      <c r="B41" s="35" t="s">
        <v>15</v>
      </c>
      <c r="C41" s="38"/>
      <c r="D41" s="38"/>
      <c r="E41" s="38"/>
      <c r="F41" s="39"/>
      <c r="G41" s="38"/>
      <c r="H41" s="133" t="s">
        <v>23</v>
      </c>
      <c r="I41" s="133"/>
      <c r="J41" s="114">
        <f t="shared" ref="J41" si="12">+SUMIFS(J$8:J$29,$F$8:$F$29,"4C")</f>
        <v>0</v>
      </c>
      <c r="K41" s="115">
        <f t="shared" ref="K41" si="13">+SUMIFS(K$12:K$32,$F$12:$F$32,"4C")</f>
        <v>0</v>
      </c>
      <c r="L41" s="22"/>
      <c r="M41" s="22"/>
      <c r="N41" s="22"/>
      <c r="O41" s="22"/>
      <c r="P41" s="22"/>
      <c r="Q41" s="22"/>
      <c r="R41" s="22"/>
      <c r="S41" s="22"/>
      <c r="T41" s="22"/>
      <c r="U41" s="22"/>
      <c r="V41" s="22"/>
      <c r="W41" s="22"/>
      <c r="X41" s="22"/>
      <c r="Y41" s="22"/>
    </row>
    <row r="42" spans="1:25" ht="15.75" customHeight="1" thickBot="1">
      <c r="A42" s="9"/>
      <c r="B42" s="42" t="s">
        <v>24</v>
      </c>
      <c r="C42" s="82"/>
      <c r="D42" s="83"/>
      <c r="E42" s="83"/>
      <c r="F42" s="83"/>
      <c r="G42" s="83"/>
      <c r="H42" s="83"/>
      <c r="I42" s="83"/>
      <c r="J42" s="43">
        <f t="shared" ref="J42:K42" si="14">SUM(J35:J41)</f>
        <v>0</v>
      </c>
      <c r="K42" s="44">
        <f t="shared" si="14"/>
        <v>0</v>
      </c>
      <c r="L42" s="9"/>
      <c r="M42" s="9"/>
      <c r="N42" s="9"/>
      <c r="O42" s="9"/>
      <c r="P42" s="9"/>
      <c r="Q42" s="9"/>
      <c r="R42" s="9"/>
      <c r="S42" s="9"/>
      <c r="T42" s="9"/>
      <c r="U42" s="9"/>
      <c r="V42" s="9"/>
      <c r="W42" s="9"/>
      <c r="X42" s="9"/>
      <c r="Y42" s="9"/>
    </row>
    <row r="43" spans="1:25" ht="36" customHeight="1">
      <c r="A43" s="22"/>
      <c r="B43" s="45" t="s">
        <v>25</v>
      </c>
      <c r="C43" s="46"/>
      <c r="D43" s="46"/>
      <c r="E43" s="134" t="s">
        <v>26</v>
      </c>
      <c r="F43" s="134"/>
      <c r="G43" s="134"/>
      <c r="H43" s="134"/>
      <c r="I43" s="134"/>
      <c r="J43" s="47" t="str">
        <f>IFERROR(J33/$J$34,"")</f>
        <v/>
      </c>
      <c r="K43" s="48" t="str">
        <f>IF(J43="","No Data",IF(J43&gt;=0.45,"Meets Requirement",IF(J43&lt;0.45,"Does Not Meet Requirement")))</f>
        <v>No Data</v>
      </c>
      <c r="L43" s="9"/>
      <c r="M43" s="22"/>
      <c r="N43" s="22"/>
      <c r="O43" s="22"/>
      <c r="P43" s="22"/>
      <c r="Q43" s="22"/>
      <c r="R43" s="22"/>
      <c r="S43" s="22"/>
      <c r="T43" s="22"/>
      <c r="U43" s="22"/>
      <c r="V43" s="22"/>
      <c r="W43" s="22"/>
      <c r="X43" s="22"/>
      <c r="Y43" s="22"/>
    </row>
    <row r="44" spans="1:25" ht="45" customHeight="1">
      <c r="A44" s="22"/>
      <c r="B44" s="26" t="s">
        <v>27</v>
      </c>
      <c r="C44" s="84"/>
      <c r="D44" s="84"/>
      <c r="E44" s="135" t="s">
        <v>28</v>
      </c>
      <c r="F44" s="135"/>
      <c r="G44" s="135"/>
      <c r="H44" s="135"/>
      <c r="I44" s="135"/>
      <c r="J44" s="85" t="str">
        <f>IFERROR(C33/(0.25*J34),"")</f>
        <v/>
      </c>
      <c r="K44" s="51" t="str">
        <f>IF(J44="","No Data",IF(J44&gt;=0.25,"Meets Requirement",IF(J44&lt;0.25,"Does Not Meet Requirement")))</f>
        <v>No Data</v>
      </c>
      <c r="L44" s="9"/>
      <c r="M44" s="22"/>
      <c r="N44" s="22"/>
      <c r="O44" s="22"/>
      <c r="P44" s="22"/>
      <c r="Q44" s="22"/>
      <c r="R44" s="22"/>
      <c r="S44" s="22"/>
      <c r="T44" s="22"/>
      <c r="U44" s="22"/>
      <c r="V44" s="22"/>
      <c r="W44" s="22"/>
      <c r="X44" s="22"/>
      <c r="Y44" s="22"/>
    </row>
    <row r="45" spans="1:25" ht="36" customHeight="1">
      <c r="A45" s="3"/>
      <c r="B45" s="30" t="s">
        <v>29</v>
      </c>
      <c r="C45" s="49"/>
      <c r="D45" s="49"/>
      <c r="E45" s="135" t="s">
        <v>30</v>
      </c>
      <c r="F45" s="135"/>
      <c r="G45" s="135"/>
      <c r="H45" s="135"/>
      <c r="I45" s="135"/>
      <c r="J45" s="50" t="str">
        <f>IFERROR(SUM(J37:J41)/J42,"")</f>
        <v/>
      </c>
      <c r="K45" s="51" t="str">
        <f>IF(J45="","No Data",IF(J45&gt;=0.35,"Meets Requirement",IF(J45&lt;0.35,"Does Not Meet Requirement")))</f>
        <v>No Data</v>
      </c>
      <c r="L45" s="9"/>
      <c r="M45" s="3"/>
      <c r="N45" s="3"/>
      <c r="O45" s="3"/>
      <c r="P45" s="3"/>
      <c r="Q45" s="3"/>
      <c r="R45" s="3"/>
      <c r="S45" s="3"/>
      <c r="T45" s="3"/>
      <c r="U45" s="3"/>
      <c r="V45" s="3"/>
      <c r="W45" s="3"/>
      <c r="X45" s="3"/>
      <c r="Y45" s="3"/>
    </row>
    <row r="46" spans="1:25" ht="45.75" customHeight="1">
      <c r="A46" s="3"/>
      <c r="B46" s="30" t="s">
        <v>31</v>
      </c>
      <c r="C46" s="49"/>
      <c r="D46" s="49"/>
      <c r="E46" s="140" t="s">
        <v>32</v>
      </c>
      <c r="F46" s="140"/>
      <c r="G46" s="140"/>
      <c r="H46" s="140"/>
      <c r="I46" s="140"/>
      <c r="J46" s="52" t="str">
        <f>IFERROR(K33/$J$34,"")</f>
        <v/>
      </c>
      <c r="K46" s="51" t="str">
        <f>IF(J46="", "No Data",IF(J46&lt;=0.0075,"Eligible for AHCCCS Reimbursement",IF(J46&gt;0.0075,"Exceeds AHCCCS Reimbursement Threshold")))</f>
        <v>No Data</v>
      </c>
      <c r="L46" s="3"/>
      <c r="M46" s="3"/>
      <c r="N46" s="3"/>
      <c r="O46" s="3"/>
      <c r="P46" s="3"/>
      <c r="Q46" s="3"/>
      <c r="R46" s="3"/>
      <c r="S46" s="3"/>
      <c r="T46" s="3"/>
      <c r="U46" s="3"/>
      <c r="V46" s="3"/>
      <c r="W46" s="3"/>
      <c r="X46" s="3"/>
      <c r="Y46" s="3"/>
    </row>
    <row r="47" spans="1:25" ht="28.5" customHeight="1">
      <c r="A47" s="3"/>
      <c r="B47" s="53" t="s">
        <v>33</v>
      </c>
      <c r="C47" s="54"/>
      <c r="D47" s="54"/>
      <c r="E47" s="141" t="s">
        <v>34</v>
      </c>
      <c r="F47" s="141"/>
      <c r="G47" s="141"/>
      <c r="H47" s="141"/>
      <c r="I47" s="141"/>
      <c r="J47" s="55" t="str">
        <f>IFERROR(SUMIFS(K$12:K$32,B$12:B$32,"PCP-TI")/K33,"")</f>
        <v/>
      </c>
      <c r="K47" s="56" t="s">
        <v>35</v>
      </c>
      <c r="L47" s="3"/>
      <c r="M47" s="3"/>
      <c r="N47" s="3"/>
      <c r="O47" s="3"/>
      <c r="P47" s="3"/>
      <c r="Q47" s="3"/>
      <c r="R47" s="3"/>
      <c r="S47" s="3"/>
      <c r="T47" s="3"/>
      <c r="U47" s="3"/>
      <c r="V47" s="3"/>
      <c r="W47" s="3"/>
      <c r="X47" s="3"/>
      <c r="Y47" s="3"/>
    </row>
    <row r="48" spans="1:25" ht="28.5" customHeight="1">
      <c r="A48" s="3"/>
      <c r="B48" s="101"/>
      <c r="C48" s="105"/>
      <c r="D48" s="105"/>
      <c r="E48" s="102"/>
      <c r="F48" s="103"/>
      <c r="G48" s="103"/>
      <c r="H48" s="103"/>
      <c r="I48" s="103"/>
      <c r="J48" s="104"/>
      <c r="K48" s="101"/>
      <c r="L48" s="3"/>
      <c r="M48" s="3"/>
      <c r="N48" s="3"/>
      <c r="O48" s="3"/>
      <c r="P48" s="3"/>
      <c r="Q48" s="3"/>
      <c r="R48" s="3"/>
      <c r="S48" s="3"/>
      <c r="T48" s="3"/>
      <c r="U48" s="3"/>
      <c r="V48" s="3"/>
      <c r="W48" s="3"/>
      <c r="X48" s="3"/>
      <c r="Y48" s="3"/>
    </row>
    <row r="49" spans="1:26" ht="28.5" customHeight="1">
      <c r="A49" s="3"/>
      <c r="B49" s="137" t="s">
        <v>36</v>
      </c>
      <c r="C49" s="137"/>
      <c r="D49" s="137"/>
      <c r="E49" s="137"/>
      <c r="F49" s="137"/>
      <c r="G49" s="107"/>
      <c r="H49" s="107"/>
      <c r="I49" s="107"/>
      <c r="J49" s="106"/>
      <c r="K49" s="59"/>
      <c r="L49" s="3"/>
      <c r="M49" s="3"/>
      <c r="N49" s="3"/>
      <c r="O49" s="3"/>
      <c r="P49" s="3"/>
      <c r="Q49" s="3"/>
      <c r="R49" s="3"/>
      <c r="S49" s="3"/>
      <c r="T49" s="3"/>
      <c r="U49" s="3"/>
      <c r="V49" s="3"/>
      <c r="W49" s="3"/>
      <c r="X49" s="3"/>
      <c r="Y49" s="3"/>
    </row>
    <row r="50" spans="1:26" ht="30.75" customHeight="1">
      <c r="A50" s="3"/>
      <c r="B50" s="138" t="s">
        <v>37</v>
      </c>
      <c r="C50" s="138"/>
      <c r="D50" s="138"/>
      <c r="E50" s="139"/>
      <c r="F50" s="139"/>
      <c r="J50" s="106"/>
      <c r="K50" s="59"/>
      <c r="L50" s="3"/>
      <c r="M50" s="3"/>
      <c r="N50" s="3"/>
      <c r="O50" s="3"/>
      <c r="P50" s="3"/>
      <c r="Q50" s="3"/>
      <c r="R50" s="3"/>
      <c r="S50" s="3"/>
      <c r="T50" s="3"/>
      <c r="U50" s="3"/>
      <c r="V50" s="3"/>
      <c r="W50" s="3"/>
      <c r="X50" s="3"/>
      <c r="Y50" s="3"/>
    </row>
    <row r="51" spans="1:26" ht="30.75" customHeight="1">
      <c r="A51" s="3"/>
      <c r="B51" s="116"/>
      <c r="C51" s="116"/>
      <c r="D51" s="116"/>
      <c r="E51" s="124"/>
      <c r="F51" s="124"/>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48" t="s">
        <v>40</v>
      </c>
      <c r="D53" s="148"/>
      <c r="E53" s="148"/>
      <c r="F53" s="148"/>
      <c r="G53" s="148"/>
      <c r="H53" s="148"/>
      <c r="I53" s="148"/>
      <c r="J53" s="148"/>
      <c r="K53" s="148"/>
      <c r="L53" s="162"/>
      <c r="M53" s="3"/>
      <c r="N53" s="3"/>
      <c r="O53" s="3"/>
      <c r="P53" s="3"/>
      <c r="Q53" s="3"/>
      <c r="R53" s="3"/>
      <c r="S53" s="3"/>
      <c r="T53" s="3"/>
      <c r="U53" s="3"/>
      <c r="V53" s="3"/>
      <c r="W53" s="3"/>
      <c r="X53" s="3"/>
      <c r="Y53" s="3"/>
      <c r="Z53" s="3"/>
    </row>
    <row r="54" spans="1:26" ht="15.75" customHeight="1">
      <c r="A54" s="3"/>
      <c r="B54" s="60" t="s">
        <v>39</v>
      </c>
      <c r="C54" s="147" t="s">
        <v>41</v>
      </c>
      <c r="D54" s="147"/>
      <c r="E54" s="147"/>
      <c r="F54" s="147"/>
      <c r="G54" s="147"/>
      <c r="H54" s="147"/>
      <c r="I54" s="147"/>
      <c r="J54" s="147"/>
      <c r="K54" s="147"/>
      <c r="L54" s="162"/>
      <c r="M54" s="3"/>
      <c r="N54" s="3"/>
      <c r="O54" s="3"/>
      <c r="P54" s="3"/>
      <c r="Q54" s="3"/>
      <c r="R54" s="3"/>
      <c r="S54" s="3"/>
      <c r="T54" s="3"/>
      <c r="U54" s="3"/>
      <c r="V54" s="3"/>
      <c r="W54" s="3"/>
      <c r="X54" s="3"/>
      <c r="Y54" s="3"/>
      <c r="Z54" s="3"/>
    </row>
    <row r="55" spans="1:26" ht="15.75" customHeight="1">
      <c r="A55" s="3"/>
      <c r="B55" s="60" t="s">
        <v>39</v>
      </c>
      <c r="C55" s="146" t="s">
        <v>42</v>
      </c>
      <c r="D55" s="146"/>
      <c r="E55" s="146"/>
      <c r="F55" s="146"/>
      <c r="G55" s="146"/>
      <c r="H55" s="146"/>
      <c r="I55" s="146"/>
      <c r="J55" s="146"/>
      <c r="K55" s="146"/>
      <c r="L55" s="162"/>
      <c r="M55" s="3"/>
      <c r="N55" s="3"/>
      <c r="O55" s="3"/>
      <c r="P55" s="3"/>
      <c r="Q55" s="3"/>
      <c r="R55" s="3"/>
      <c r="S55" s="3"/>
      <c r="T55" s="3"/>
      <c r="U55" s="3"/>
      <c r="V55" s="3"/>
      <c r="W55" s="3"/>
      <c r="X55" s="3"/>
      <c r="Y55" s="3"/>
      <c r="Z55" s="3"/>
    </row>
    <row r="56" spans="1:26" ht="32.25"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47"/>
      <c r="E57" s="147"/>
      <c r="F57" s="147"/>
      <c r="G57" s="147"/>
      <c r="H57" s="147"/>
      <c r="I57" s="147"/>
      <c r="J57" s="147"/>
      <c r="K57" s="147"/>
      <c r="L57" s="162"/>
      <c r="M57" s="3"/>
      <c r="N57" s="3"/>
      <c r="O57" s="3"/>
      <c r="P57" s="3"/>
      <c r="Q57" s="3"/>
      <c r="R57" s="3"/>
      <c r="S57" s="3"/>
      <c r="T57" s="3"/>
      <c r="U57" s="3"/>
      <c r="V57" s="3"/>
      <c r="W57" s="3"/>
      <c r="X57" s="3"/>
      <c r="Y57" s="3"/>
      <c r="Z57" s="3"/>
    </row>
    <row r="58" spans="1:26" ht="15" customHeight="1">
      <c r="A58" s="3"/>
      <c r="B58" s="60" t="s">
        <v>39</v>
      </c>
      <c r="C58" s="147" t="s">
        <v>45</v>
      </c>
      <c r="D58" s="147"/>
      <c r="E58" s="147"/>
      <c r="F58" s="147"/>
      <c r="G58" s="147"/>
      <c r="H58" s="147"/>
      <c r="I58" s="147"/>
      <c r="J58" s="147"/>
      <c r="K58" s="147"/>
      <c r="L58" s="162"/>
      <c r="M58" s="3"/>
      <c r="N58" s="3"/>
      <c r="O58" s="3"/>
      <c r="P58" s="3"/>
      <c r="Q58" s="3"/>
      <c r="R58" s="3"/>
      <c r="S58" s="3"/>
      <c r="T58" s="3"/>
      <c r="U58" s="3"/>
      <c r="V58" s="3"/>
      <c r="W58" s="3"/>
      <c r="X58" s="3"/>
      <c r="Y58" s="3"/>
      <c r="Z58" s="3"/>
    </row>
    <row r="59" spans="1:26" ht="15.75" customHeight="1">
      <c r="A59" s="3"/>
      <c r="B59" s="60" t="s">
        <v>39</v>
      </c>
      <c r="C59" s="146" t="s">
        <v>46</v>
      </c>
      <c r="D59" s="146"/>
      <c r="E59" s="146"/>
      <c r="F59" s="146"/>
      <c r="G59" s="146"/>
      <c r="H59" s="146"/>
      <c r="I59" s="146"/>
      <c r="J59" s="146"/>
      <c r="K59" s="146"/>
      <c r="L59" s="162"/>
      <c r="M59" s="3"/>
      <c r="N59" s="3"/>
      <c r="O59" s="3"/>
      <c r="P59" s="3"/>
      <c r="Q59" s="3"/>
      <c r="R59" s="3"/>
      <c r="S59" s="3"/>
      <c r="T59" s="3"/>
      <c r="U59" s="3"/>
      <c r="V59" s="3"/>
      <c r="W59" s="3"/>
      <c r="X59" s="3"/>
      <c r="Y59" s="3"/>
      <c r="Z59" s="3"/>
    </row>
    <row r="60" spans="1:26" ht="15.75" customHeight="1">
      <c r="A60" s="3"/>
      <c r="B60" s="60" t="s">
        <v>39</v>
      </c>
      <c r="C60" s="147" t="s">
        <v>47</v>
      </c>
      <c r="D60" s="147"/>
      <c r="E60" s="147"/>
      <c r="F60" s="147"/>
      <c r="G60" s="147"/>
      <c r="H60" s="147"/>
      <c r="I60" s="147"/>
      <c r="J60" s="147"/>
      <c r="K60" s="147"/>
      <c r="L60" s="162"/>
      <c r="M60" s="3"/>
      <c r="N60" s="3"/>
      <c r="O60" s="3"/>
      <c r="P60" s="3"/>
      <c r="Q60" s="3"/>
      <c r="R60" s="3"/>
      <c r="S60" s="3"/>
      <c r="T60" s="3"/>
      <c r="U60" s="3"/>
      <c r="V60" s="3"/>
      <c r="W60" s="3"/>
      <c r="X60" s="3"/>
      <c r="Y60" s="3"/>
      <c r="Z60" s="3"/>
    </row>
    <row r="61" spans="1:26" ht="15.75" customHeight="1">
      <c r="A61" s="3"/>
      <c r="B61" s="60" t="s">
        <v>39</v>
      </c>
      <c r="C61" s="149" t="s">
        <v>48</v>
      </c>
      <c r="D61" s="149"/>
      <c r="E61" s="149"/>
      <c r="F61" s="149"/>
      <c r="G61" s="149"/>
      <c r="H61" s="149"/>
      <c r="I61" s="149"/>
      <c r="J61" s="149"/>
      <c r="K61" s="149"/>
      <c r="L61" s="162"/>
      <c r="M61" s="3"/>
      <c r="N61" s="3"/>
      <c r="O61" s="3"/>
      <c r="P61" s="3"/>
      <c r="Q61" s="3"/>
      <c r="R61" s="3"/>
      <c r="S61" s="3"/>
      <c r="T61" s="3"/>
      <c r="U61" s="3"/>
      <c r="V61" s="3"/>
      <c r="W61" s="3"/>
      <c r="X61" s="3"/>
      <c r="Y61" s="3"/>
      <c r="Z61" s="3"/>
    </row>
    <row r="62" spans="1:26" ht="15.75" customHeight="1">
      <c r="A62" s="3"/>
      <c r="B62" s="151" t="s">
        <v>49</v>
      </c>
      <c r="C62" s="151"/>
      <c r="D62" s="151"/>
      <c r="E62" s="151"/>
      <c r="F62" s="151"/>
      <c r="G62" s="151"/>
      <c r="H62" s="151"/>
      <c r="I62" s="151"/>
      <c r="J62" s="151"/>
      <c r="K62" s="151"/>
      <c r="L62" s="151"/>
      <c r="M62" s="3"/>
      <c r="N62" s="3"/>
      <c r="O62" s="3"/>
      <c r="P62" s="3"/>
      <c r="Q62" s="3"/>
      <c r="R62" s="3"/>
      <c r="S62" s="3"/>
      <c r="T62" s="3"/>
      <c r="U62" s="3"/>
      <c r="V62" s="3"/>
      <c r="W62" s="3"/>
      <c r="X62" s="3"/>
      <c r="Y62" s="3"/>
      <c r="Z62" s="3"/>
    </row>
    <row r="63" spans="1:26" ht="15.75">
      <c r="A63" s="61"/>
      <c r="B63" s="151"/>
      <c r="C63" s="151"/>
      <c r="D63" s="151"/>
      <c r="E63" s="151"/>
      <c r="F63" s="151"/>
      <c r="G63" s="151"/>
      <c r="H63" s="151"/>
      <c r="I63" s="151"/>
      <c r="J63" s="151"/>
      <c r="K63" s="151"/>
      <c r="L63" s="151"/>
      <c r="M63" s="3"/>
      <c r="N63" s="3"/>
      <c r="O63" s="3"/>
      <c r="P63" s="3"/>
      <c r="Q63" s="3"/>
      <c r="R63" s="3"/>
      <c r="S63" s="3"/>
      <c r="T63" s="3"/>
      <c r="U63" s="3"/>
      <c r="V63" s="3"/>
      <c r="W63" s="3"/>
      <c r="X63" s="3"/>
      <c r="Y63" s="3"/>
      <c r="Z63" s="3"/>
    </row>
    <row r="64" spans="1:26" ht="15.75">
      <c r="A64" s="3"/>
      <c r="B64" s="151"/>
      <c r="C64" s="151"/>
      <c r="D64" s="151"/>
      <c r="E64" s="151"/>
      <c r="F64" s="151"/>
      <c r="G64" s="151"/>
      <c r="H64" s="151"/>
      <c r="I64" s="151"/>
      <c r="J64" s="151"/>
      <c r="K64" s="151"/>
      <c r="L64" s="151"/>
      <c r="M64" s="3"/>
      <c r="N64" s="3"/>
      <c r="O64" s="3"/>
      <c r="P64" s="3"/>
      <c r="Q64" s="3"/>
      <c r="R64" s="3"/>
      <c r="S64" s="3"/>
      <c r="T64" s="3"/>
      <c r="U64" s="3"/>
      <c r="V64" s="3"/>
      <c r="W64" s="3"/>
      <c r="X64" s="3"/>
      <c r="Y64" s="3"/>
      <c r="Z64" s="3"/>
    </row>
    <row r="65" spans="1:26" ht="15.75">
      <c r="A65" s="3"/>
      <c r="B65" s="151"/>
      <c r="C65" s="151"/>
      <c r="D65" s="151"/>
      <c r="E65" s="151"/>
      <c r="F65" s="151"/>
      <c r="G65" s="151"/>
      <c r="H65" s="151"/>
      <c r="I65" s="151"/>
      <c r="J65" s="151"/>
      <c r="K65" s="151"/>
      <c r="L65" s="151"/>
      <c r="M65" s="3"/>
      <c r="N65" s="3"/>
      <c r="O65" s="3"/>
      <c r="P65" s="3"/>
      <c r="Q65" s="3"/>
      <c r="R65" s="3"/>
      <c r="S65" s="3"/>
      <c r="T65" s="3"/>
      <c r="U65" s="3"/>
      <c r="V65" s="3"/>
      <c r="W65" s="3"/>
      <c r="X65" s="3"/>
      <c r="Y65" s="3"/>
      <c r="Z65" s="3"/>
    </row>
    <row r="66" spans="1:26" ht="15.75">
      <c r="A66" s="3"/>
      <c r="B66" s="151"/>
      <c r="C66" s="151"/>
      <c r="D66" s="151"/>
      <c r="E66" s="151"/>
      <c r="F66" s="151"/>
      <c r="G66" s="151"/>
      <c r="H66" s="151"/>
      <c r="I66" s="151"/>
      <c r="J66" s="151"/>
      <c r="K66" s="151"/>
      <c r="L66" s="151"/>
      <c r="M66" s="3"/>
      <c r="N66" s="3"/>
      <c r="O66" s="3"/>
      <c r="P66" s="3"/>
      <c r="Q66" s="3"/>
      <c r="R66" s="3"/>
      <c r="S66" s="3"/>
      <c r="T66" s="3"/>
      <c r="U66" s="3"/>
      <c r="V66" s="3"/>
      <c r="W66" s="3"/>
      <c r="X66" s="3"/>
      <c r="Y66" s="3"/>
      <c r="Z66" s="3"/>
    </row>
    <row r="67" spans="1:26" ht="15.75">
      <c r="A67" s="3"/>
      <c r="B67" s="151"/>
      <c r="C67" s="151"/>
      <c r="D67" s="151"/>
      <c r="E67" s="151"/>
      <c r="F67" s="151"/>
      <c r="G67" s="151"/>
      <c r="H67" s="151"/>
      <c r="I67" s="151"/>
      <c r="J67" s="151"/>
      <c r="K67" s="151"/>
      <c r="L67" s="151"/>
      <c r="M67" s="3"/>
      <c r="N67" s="3"/>
      <c r="O67" s="3"/>
      <c r="P67" s="3"/>
      <c r="Q67" s="3"/>
      <c r="R67" s="3"/>
      <c r="S67" s="3"/>
      <c r="T67" s="3"/>
      <c r="U67" s="3"/>
      <c r="V67" s="3"/>
      <c r="W67" s="3"/>
      <c r="X67" s="3"/>
      <c r="Y67" s="3"/>
      <c r="Z67" s="3"/>
    </row>
    <row r="68" spans="1:26" ht="7.5" customHeight="1">
      <c r="A68" s="3"/>
      <c r="B68" s="151"/>
      <c r="C68" s="151"/>
      <c r="D68" s="151"/>
      <c r="E68" s="151"/>
      <c r="F68" s="151"/>
      <c r="G68" s="151"/>
      <c r="H68" s="151"/>
      <c r="I68" s="151"/>
      <c r="J68" s="151"/>
      <c r="K68" s="151"/>
      <c r="L68" s="151"/>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36"/>
      <c r="D72" s="136"/>
      <c r="E72" s="2"/>
      <c r="F72" s="2"/>
      <c r="G72" s="136" t="s">
        <v>51</v>
      </c>
      <c r="H72" s="136"/>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3"/>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48" customHeight="1">
      <c r="A75" s="69"/>
      <c r="B75" s="130" t="s">
        <v>53</v>
      </c>
      <c r="C75" s="130"/>
      <c r="D75" s="130"/>
      <c r="E75" s="130"/>
      <c r="F75" s="130"/>
      <c r="G75" s="130"/>
      <c r="H75" s="130"/>
      <c r="I75" s="130"/>
      <c r="J75" s="130"/>
      <c r="K75" s="130"/>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30"/>
      <c r="D78" s="130"/>
      <c r="E78" s="130"/>
      <c r="F78" s="130"/>
      <c r="G78" s="130"/>
      <c r="H78" s="130"/>
      <c r="I78" s="130"/>
      <c r="J78" s="130"/>
      <c r="K78" s="130"/>
      <c r="L78" s="163"/>
      <c r="M78" s="99"/>
      <c r="N78" s="65"/>
      <c r="O78" s="3"/>
      <c r="P78" s="3"/>
      <c r="Q78" s="3"/>
      <c r="R78" s="3"/>
      <c r="S78" s="3"/>
      <c r="T78" s="3"/>
      <c r="U78" s="3"/>
      <c r="V78" s="3"/>
      <c r="W78" s="3"/>
      <c r="X78" s="3"/>
      <c r="Y78" s="3"/>
      <c r="Z78" s="3"/>
    </row>
    <row r="79" spans="1:26" ht="15.75" customHeight="1">
      <c r="A79" s="69"/>
      <c r="B79" s="130" t="s">
        <v>57</v>
      </c>
      <c r="C79" s="130"/>
      <c r="D79" s="130"/>
      <c r="E79" s="130"/>
      <c r="F79" s="130"/>
      <c r="G79" s="130"/>
      <c r="H79" s="130"/>
      <c r="I79" s="130"/>
      <c r="J79" s="130"/>
      <c r="K79" s="130"/>
      <c r="L79" s="163"/>
      <c r="M79" s="69"/>
      <c r="N79" s="3"/>
      <c r="O79" s="3"/>
      <c r="P79" s="3"/>
      <c r="Q79" s="3"/>
      <c r="R79" s="3"/>
      <c r="S79" s="3"/>
      <c r="T79" s="3"/>
      <c r="U79" s="3"/>
      <c r="V79" s="3"/>
      <c r="W79" s="3"/>
      <c r="X79" s="3"/>
      <c r="Y79" s="3"/>
      <c r="Z79" s="3"/>
    </row>
    <row r="80" spans="1:26" ht="17.2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2.25" customHeight="1">
      <c r="A82" s="69"/>
      <c r="B82" s="130" t="s">
        <v>60</v>
      </c>
      <c r="C82" s="165"/>
      <c r="D82" s="165"/>
      <c r="E82" s="165"/>
      <c r="F82" s="165"/>
      <c r="G82" s="165"/>
      <c r="H82" s="165"/>
      <c r="I82" s="165"/>
      <c r="J82" s="165"/>
      <c r="K82" s="165"/>
      <c r="L82" s="163"/>
      <c r="M82" s="99"/>
      <c r="N82" s="65"/>
      <c r="O82" s="3"/>
      <c r="P82" s="3"/>
      <c r="Q82" s="3"/>
      <c r="R82" s="3"/>
      <c r="S82" s="3"/>
      <c r="T82" s="3"/>
      <c r="U82" s="3"/>
      <c r="V82" s="3"/>
      <c r="W82" s="3"/>
      <c r="X82" s="3"/>
      <c r="Y82" s="3"/>
      <c r="Z82" s="3"/>
    </row>
    <row r="83" spans="1:26" ht="33" customHeight="1">
      <c r="A83" s="69"/>
      <c r="B83" s="131" t="s">
        <v>61</v>
      </c>
      <c r="C83" s="131"/>
      <c r="D83" s="131"/>
      <c r="E83" s="131"/>
      <c r="F83" s="131"/>
      <c r="G83" s="131"/>
      <c r="H83" s="131"/>
      <c r="I83" s="131"/>
      <c r="J83" s="131"/>
      <c r="K83" s="131"/>
      <c r="L83" s="163"/>
      <c r="M83" s="99"/>
      <c r="N83" s="65"/>
      <c r="O83" s="3"/>
      <c r="P83" s="3"/>
      <c r="Q83" s="3"/>
      <c r="R83" s="3"/>
      <c r="S83" s="3"/>
      <c r="T83" s="3"/>
      <c r="U83" s="3"/>
      <c r="V83" s="3"/>
      <c r="W83" s="3"/>
      <c r="X83" s="3"/>
      <c r="Y83" s="3"/>
      <c r="Z83" s="3"/>
    </row>
    <row r="84" spans="1:26" ht="33" customHeight="1">
      <c r="A84" s="69"/>
      <c r="B84" s="144" t="s">
        <v>62</v>
      </c>
      <c r="C84" s="144"/>
      <c r="D84" s="144"/>
      <c r="E84" s="144"/>
      <c r="F84" s="144"/>
      <c r="G84" s="144"/>
      <c r="H84" s="144"/>
      <c r="I84" s="144"/>
      <c r="J84" s="144"/>
      <c r="K84" s="144"/>
      <c r="L84" s="145"/>
      <c r="M84" s="69"/>
      <c r="N84" s="3"/>
      <c r="O84" s="3"/>
      <c r="P84" s="3"/>
      <c r="Q84" s="3"/>
      <c r="R84" s="3"/>
      <c r="S84" s="3"/>
      <c r="T84" s="3"/>
      <c r="U84" s="3"/>
      <c r="V84" s="3"/>
      <c r="W84" s="3"/>
      <c r="X84" s="3"/>
      <c r="Y84" s="3"/>
      <c r="Z84" s="3"/>
    </row>
    <row r="85" spans="1:26" ht="15.75" customHeight="1">
      <c r="A85" s="3"/>
      <c r="B85" s="70"/>
      <c r="C85" s="68"/>
      <c r="D85" s="68"/>
      <c r="E85" s="68"/>
      <c r="F85" s="68"/>
      <c r="G85" s="68"/>
      <c r="H85" s="68"/>
      <c r="I85" s="68"/>
      <c r="J85" s="68"/>
      <c r="K85" s="68"/>
      <c r="L85" s="3"/>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7">
    <mergeCell ref="B83:L83"/>
    <mergeCell ref="B84:L84"/>
    <mergeCell ref="C55:L55"/>
    <mergeCell ref="C54:L54"/>
    <mergeCell ref="C53:L53"/>
    <mergeCell ref="B80:L80"/>
    <mergeCell ref="C61:L61"/>
    <mergeCell ref="C60:L60"/>
    <mergeCell ref="C59:L59"/>
    <mergeCell ref="C58:L58"/>
    <mergeCell ref="C57:L57"/>
    <mergeCell ref="C56:L56"/>
    <mergeCell ref="B79:L79"/>
    <mergeCell ref="B78:L78"/>
    <mergeCell ref="B75:L75"/>
    <mergeCell ref="B62:L68"/>
    <mergeCell ref="H35:I35"/>
    <mergeCell ref="H36:I36"/>
    <mergeCell ref="H37:I37"/>
    <mergeCell ref="H38:I38"/>
    <mergeCell ref="H39:I39"/>
    <mergeCell ref="B82:L82"/>
    <mergeCell ref="B81:L81"/>
    <mergeCell ref="B1:H5"/>
    <mergeCell ref="H41:I41"/>
    <mergeCell ref="E43:I43"/>
    <mergeCell ref="E44:I44"/>
    <mergeCell ref="E45:I45"/>
    <mergeCell ref="B72:D72"/>
    <mergeCell ref="G72:H72"/>
    <mergeCell ref="B49:F49"/>
    <mergeCell ref="B50:D50"/>
    <mergeCell ref="E50:F50"/>
    <mergeCell ref="D8:E8"/>
    <mergeCell ref="E46:I46"/>
    <mergeCell ref="E47:I47"/>
    <mergeCell ref="H40:I40"/>
  </mergeCells>
  <conditionalFormatting sqref="K43 K45:K48">
    <cfRule type="cellIs" dxfId="13" priority="4" operator="equal">
      <formula>"Does Not Meet Requirement"</formula>
    </cfRule>
  </conditionalFormatting>
  <conditionalFormatting sqref="K49:K50">
    <cfRule type="cellIs" dxfId="12" priority="3" operator="equal">
      <formula>"Does Not Meet Requirement"</formula>
    </cfRule>
  </conditionalFormatting>
  <conditionalFormatting sqref="K44">
    <cfRule type="cellIs" dxfId="11"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7"/>
  <sheetViews>
    <sheetView showGridLines="0" topLeftCell="A34"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B5" s="132"/>
      <c r="C5" s="132"/>
      <c r="D5" s="132"/>
      <c r="E5" s="132"/>
      <c r="F5" s="132"/>
      <c r="G5" s="132"/>
      <c r="H5" s="132"/>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92"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7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7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7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7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7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7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7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12"/>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12"/>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12"/>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12"/>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12"/>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12"/>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12"/>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12"/>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12"/>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12"/>
      <c r="L28" s="9"/>
      <c r="M28" s="9"/>
      <c r="N28" s="9"/>
      <c r="O28" s="9"/>
      <c r="P28" s="9"/>
      <c r="Q28" s="9"/>
      <c r="R28" s="9"/>
      <c r="S28" s="9"/>
      <c r="T28" s="9"/>
      <c r="U28" s="9"/>
      <c r="V28" s="9"/>
      <c r="W28" s="9"/>
      <c r="X28" s="9"/>
      <c r="Y28" s="9"/>
    </row>
    <row r="29" spans="1:25" ht="15.75" customHeight="1">
      <c r="A29" s="9"/>
      <c r="B29" s="10"/>
      <c r="C29" s="10"/>
      <c r="D29" s="10"/>
      <c r="E29" s="10"/>
      <c r="F29" s="10"/>
      <c r="G29" s="77"/>
      <c r="H29" s="77"/>
      <c r="I29" s="77"/>
      <c r="J29" s="11"/>
      <c r="K29" s="12"/>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3"/>
      <c r="K30" s="14"/>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14"/>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18"/>
      <c r="L32" s="9"/>
      <c r="M32" s="9"/>
      <c r="N32" s="9"/>
      <c r="O32" s="9"/>
      <c r="P32" s="9"/>
      <c r="Q32" s="9"/>
      <c r="R32" s="9"/>
      <c r="S32" s="9"/>
      <c r="T32" s="9"/>
      <c r="U32" s="9"/>
      <c r="V32" s="9"/>
      <c r="W32" s="9"/>
      <c r="X32" s="9"/>
      <c r="Y32" s="9"/>
    </row>
    <row r="33" spans="1:25"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5"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5"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5" ht="15.75" customHeight="1">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5" ht="32.25"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5"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5"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5" ht="34.5"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5"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5" ht="15.75" customHeight="1">
      <c r="A42" s="9"/>
      <c r="B42" s="42" t="s">
        <v>24</v>
      </c>
      <c r="C42" s="82"/>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5" ht="36" customHeight="1">
      <c r="A43" s="22"/>
      <c r="B43" s="45" t="s">
        <v>25</v>
      </c>
      <c r="C43" s="46"/>
      <c r="D43" s="46"/>
      <c r="E43" s="134" t="s">
        <v>26</v>
      </c>
      <c r="F43" s="169"/>
      <c r="G43" s="169"/>
      <c r="H43" s="169"/>
      <c r="I43" s="170"/>
      <c r="J43" s="47" t="str">
        <f>IFERROR(J33/$J$34,"")</f>
        <v/>
      </c>
      <c r="K43" s="48" t="str">
        <f>IF(J43="","No Data",IF(J43&gt;=0.45,"Meets Requirement",IF(J43&lt;0.45,"Does Not Meet Requirement")))</f>
        <v>No Data</v>
      </c>
      <c r="L43" s="9"/>
      <c r="M43" s="22"/>
      <c r="N43" s="22"/>
      <c r="O43" s="22"/>
      <c r="P43" s="22"/>
      <c r="Q43" s="22"/>
      <c r="R43" s="22"/>
      <c r="S43" s="22"/>
      <c r="T43" s="22"/>
      <c r="U43" s="22"/>
      <c r="V43" s="22"/>
      <c r="W43" s="22"/>
      <c r="X43" s="22"/>
      <c r="Y43" s="22"/>
    </row>
    <row r="44" spans="1:25" ht="45.75" customHeight="1">
      <c r="A44" s="3"/>
      <c r="B44" s="30" t="s">
        <v>31</v>
      </c>
      <c r="C44" s="49"/>
      <c r="D44" s="49"/>
      <c r="E44" s="140" t="s">
        <v>32</v>
      </c>
      <c r="F44" s="171"/>
      <c r="G44" s="171"/>
      <c r="H44" s="171"/>
      <c r="I44" s="172"/>
      <c r="J44" s="52" t="str">
        <f>IFERROR(K33/$J$34,"")</f>
        <v/>
      </c>
      <c r="K44" s="51" t="str">
        <f>IF(J44="", "No Data",IF(J44&lt;=0.0075,"Eligible for AHCCCS Reimbursement",IF(J44&gt;0.0075,"Exceeds AHCCCS Reimbursement Threshold")))</f>
        <v>No Data</v>
      </c>
      <c r="L44" s="3"/>
      <c r="M44" s="3"/>
      <c r="N44" s="3"/>
      <c r="O44" s="3"/>
      <c r="P44" s="3"/>
      <c r="Q44" s="3"/>
      <c r="R44" s="3"/>
      <c r="S44" s="3"/>
      <c r="T44" s="3"/>
      <c r="U44" s="3"/>
      <c r="V44" s="3"/>
      <c r="W44" s="3"/>
      <c r="X44" s="3"/>
      <c r="Y44" s="3"/>
    </row>
    <row r="45" spans="1:25" ht="28.5" customHeight="1">
      <c r="A45" s="3"/>
      <c r="B45" s="53" t="s">
        <v>33</v>
      </c>
      <c r="C45" s="54"/>
      <c r="D45" s="54"/>
      <c r="E45" s="153" t="s">
        <v>34</v>
      </c>
      <c r="F45" s="173"/>
      <c r="G45" s="173"/>
      <c r="H45" s="173"/>
      <c r="I45" s="174"/>
      <c r="J45" s="55" t="str">
        <f>IFERROR(SUMIFS(K$12:K$32,B$12:B$32,"PCP-TI")/K33,"")</f>
        <v/>
      </c>
      <c r="K45" s="56" t="s">
        <v>35</v>
      </c>
      <c r="L45" s="3"/>
      <c r="M45" s="3"/>
      <c r="N45" s="3"/>
      <c r="O45" s="3"/>
      <c r="P45" s="3"/>
      <c r="Q45" s="3"/>
      <c r="R45" s="3"/>
      <c r="S45" s="3"/>
      <c r="T45" s="3"/>
      <c r="U45" s="3"/>
      <c r="V45" s="3"/>
      <c r="W45" s="3"/>
      <c r="X45" s="3"/>
      <c r="Y45" s="3"/>
    </row>
    <row r="46" spans="1:25" ht="28.5" hidden="1" customHeight="1">
      <c r="A46" s="3"/>
      <c r="B46" s="101"/>
      <c r="C46" s="117"/>
      <c r="D46" s="117"/>
      <c r="E46" s="118"/>
      <c r="F46" s="119"/>
      <c r="G46" s="119"/>
      <c r="H46" s="119"/>
      <c r="I46" s="119"/>
      <c r="J46" s="104"/>
      <c r="K46" s="101"/>
      <c r="L46" s="3"/>
      <c r="M46" s="3"/>
      <c r="N46" s="3"/>
      <c r="O46" s="3"/>
      <c r="P46" s="3"/>
      <c r="Q46" s="3"/>
      <c r="R46" s="3"/>
      <c r="S46" s="3"/>
      <c r="T46" s="3"/>
      <c r="U46" s="3"/>
      <c r="V46" s="3"/>
      <c r="W46" s="3"/>
      <c r="X46" s="3"/>
      <c r="Y46" s="3"/>
    </row>
    <row r="47" spans="1:25" ht="28.5" hidden="1" customHeight="1">
      <c r="A47" s="3"/>
      <c r="B47" s="101"/>
      <c r="C47" s="117"/>
      <c r="D47" s="117"/>
      <c r="E47" s="118"/>
      <c r="F47" s="119"/>
      <c r="G47" s="119"/>
      <c r="H47" s="119"/>
      <c r="I47" s="119"/>
      <c r="J47" s="104"/>
      <c r="K47" s="101"/>
      <c r="L47" s="3"/>
      <c r="M47" s="3"/>
      <c r="N47" s="3"/>
      <c r="O47" s="3"/>
      <c r="P47" s="3"/>
      <c r="Q47" s="3"/>
      <c r="R47" s="3"/>
      <c r="S47" s="3"/>
      <c r="T47" s="3"/>
      <c r="U47" s="3"/>
      <c r="V47" s="3"/>
      <c r="W47" s="3"/>
      <c r="X47" s="3"/>
      <c r="Y47" s="3"/>
    </row>
    <row r="48" spans="1:25" ht="28.5" customHeight="1">
      <c r="A48" s="3"/>
      <c r="B48" s="101"/>
      <c r="C48" s="117"/>
      <c r="D48" s="117"/>
      <c r="E48" s="118"/>
      <c r="F48" s="119"/>
      <c r="G48" s="119"/>
      <c r="H48" s="119"/>
      <c r="I48" s="119"/>
      <c r="J48" s="104"/>
      <c r="K48" s="101"/>
      <c r="L48" s="3"/>
      <c r="M48" s="3"/>
      <c r="N48" s="3"/>
      <c r="O48" s="3"/>
      <c r="P48" s="3"/>
      <c r="Q48" s="3"/>
      <c r="R48" s="3"/>
      <c r="S48" s="3"/>
      <c r="T48" s="3"/>
      <c r="U48" s="3"/>
      <c r="V48" s="3"/>
      <c r="W48" s="3"/>
      <c r="X48" s="3"/>
      <c r="Y48" s="3"/>
    </row>
    <row r="49" spans="1:26" ht="28.5" customHeight="1">
      <c r="A49" s="3"/>
      <c r="B49" s="137" t="s">
        <v>36</v>
      </c>
      <c r="C49" s="137"/>
      <c r="D49" s="137"/>
      <c r="E49" s="137"/>
      <c r="F49" s="137"/>
      <c r="G49" s="107"/>
      <c r="H49" s="107"/>
      <c r="I49" s="107"/>
      <c r="J49" s="106"/>
      <c r="K49" s="59"/>
      <c r="L49" s="3"/>
      <c r="M49" s="3"/>
      <c r="N49" s="3"/>
      <c r="O49" s="3"/>
      <c r="P49" s="3"/>
      <c r="Q49" s="3"/>
      <c r="R49" s="3"/>
      <c r="S49" s="3"/>
      <c r="T49" s="3"/>
      <c r="U49" s="3"/>
      <c r="V49" s="3"/>
      <c r="W49" s="3"/>
      <c r="X49" s="3"/>
      <c r="Y49" s="3"/>
    </row>
    <row r="50" spans="1:26" ht="30.75" customHeight="1">
      <c r="A50" s="3"/>
      <c r="B50" s="138" t="s">
        <v>37</v>
      </c>
      <c r="C50" s="138"/>
      <c r="D50" s="138"/>
      <c r="E50" s="139"/>
      <c r="F50" s="139"/>
      <c r="J50" s="106"/>
      <c r="K50" s="59"/>
      <c r="L50" s="3"/>
      <c r="M50" s="3"/>
      <c r="N50" s="3"/>
      <c r="O50" s="3"/>
      <c r="P50" s="3"/>
      <c r="Q50" s="3"/>
      <c r="R50" s="3"/>
      <c r="S50" s="3"/>
      <c r="T50" s="3"/>
      <c r="U50" s="3"/>
      <c r="V50" s="3"/>
      <c r="W50" s="3"/>
      <c r="X50" s="3"/>
      <c r="Y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40</v>
      </c>
      <c r="D53" s="154"/>
      <c r="E53" s="154"/>
      <c r="F53" s="154"/>
      <c r="G53" s="154"/>
      <c r="H53" s="154"/>
      <c r="I53" s="154"/>
      <c r="J53" s="154"/>
      <c r="K53" s="154"/>
      <c r="L53" s="154"/>
      <c r="M53" s="3"/>
      <c r="N53" s="3"/>
      <c r="O53" s="3"/>
      <c r="P53" s="3"/>
      <c r="Q53" s="3"/>
      <c r="R53" s="3"/>
      <c r="S53" s="3"/>
      <c r="T53" s="3"/>
      <c r="U53" s="3"/>
      <c r="V53" s="3"/>
      <c r="W53" s="3"/>
      <c r="X53" s="3"/>
      <c r="Y53" s="3"/>
      <c r="Z53" s="3"/>
    </row>
    <row r="54" spans="1:26" ht="15.75" customHeight="1">
      <c r="A54" s="3"/>
      <c r="B54" s="60" t="s">
        <v>39</v>
      </c>
      <c r="C54" s="147" t="s">
        <v>41</v>
      </c>
      <c r="D54" s="147"/>
      <c r="E54" s="147"/>
      <c r="F54" s="147"/>
      <c r="G54" s="147"/>
      <c r="H54" s="147"/>
      <c r="I54" s="147"/>
      <c r="J54" s="147"/>
      <c r="K54" s="147"/>
      <c r="L54" s="147"/>
      <c r="M54" s="3"/>
      <c r="N54" s="3"/>
      <c r="O54" s="3"/>
      <c r="P54" s="3"/>
      <c r="Q54" s="3"/>
      <c r="R54" s="3"/>
      <c r="S54" s="3"/>
      <c r="T54" s="3"/>
      <c r="U54" s="3"/>
      <c r="V54" s="3"/>
      <c r="W54" s="3"/>
      <c r="X54" s="3"/>
      <c r="Y54" s="3"/>
      <c r="Z54" s="3"/>
    </row>
    <row r="55" spans="1:26" ht="15.75" customHeight="1">
      <c r="A55" s="3"/>
      <c r="B55" s="60" t="s">
        <v>39</v>
      </c>
      <c r="C55" s="146" t="s">
        <v>42</v>
      </c>
      <c r="D55" s="146"/>
      <c r="E55" s="146"/>
      <c r="F55" s="146"/>
      <c r="G55" s="146"/>
      <c r="H55" s="146"/>
      <c r="I55" s="146"/>
      <c r="J55" s="146"/>
      <c r="K55" s="146"/>
      <c r="L55" s="146"/>
      <c r="M55" s="3"/>
      <c r="N55" s="3"/>
      <c r="O55" s="3"/>
      <c r="P55" s="3"/>
      <c r="Q55" s="3"/>
      <c r="R55" s="3"/>
      <c r="S55" s="3"/>
      <c r="T55" s="3"/>
      <c r="U55" s="3"/>
      <c r="V55" s="3"/>
      <c r="W55" s="3"/>
      <c r="X55" s="3"/>
      <c r="Y55" s="3"/>
      <c r="Z55" s="3"/>
    </row>
    <row r="56" spans="1:26" ht="46.5"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47"/>
      <c r="E57" s="147"/>
      <c r="F57" s="147"/>
      <c r="G57" s="147"/>
      <c r="H57" s="147"/>
      <c r="I57" s="147"/>
      <c r="J57" s="147"/>
      <c r="K57" s="147"/>
      <c r="L57" s="147"/>
      <c r="M57" s="3"/>
      <c r="N57" s="3"/>
      <c r="O57" s="3"/>
      <c r="P57" s="3"/>
      <c r="Q57" s="3"/>
      <c r="R57" s="3"/>
      <c r="S57" s="3"/>
      <c r="T57" s="3"/>
      <c r="U57" s="3"/>
      <c r="V57" s="3"/>
      <c r="W57" s="3"/>
      <c r="X57" s="3"/>
      <c r="Y57" s="3"/>
      <c r="Z57" s="3"/>
    </row>
    <row r="58" spans="1:26" ht="15" customHeight="1">
      <c r="A58" s="3"/>
      <c r="B58" s="60" t="s">
        <v>39</v>
      </c>
      <c r="C58" s="147" t="s">
        <v>45</v>
      </c>
      <c r="D58" s="147"/>
      <c r="E58" s="147"/>
      <c r="F58" s="147"/>
      <c r="G58" s="147"/>
      <c r="H58" s="147"/>
      <c r="I58" s="147"/>
      <c r="J58" s="147"/>
      <c r="K58" s="147"/>
      <c r="L58" s="147"/>
      <c r="M58" s="3"/>
      <c r="N58" s="3"/>
      <c r="O58" s="3"/>
      <c r="P58" s="3"/>
      <c r="Q58" s="3"/>
      <c r="R58" s="3"/>
      <c r="S58" s="3"/>
      <c r="T58" s="3"/>
      <c r="U58" s="3"/>
      <c r="V58" s="3"/>
      <c r="W58" s="3"/>
      <c r="X58" s="3"/>
      <c r="Y58" s="3"/>
      <c r="Z58" s="3"/>
    </row>
    <row r="59" spans="1:26" ht="15.75" customHeight="1">
      <c r="A59" s="3"/>
      <c r="B59" s="60" t="s">
        <v>39</v>
      </c>
      <c r="C59" s="146" t="s">
        <v>46</v>
      </c>
      <c r="D59" s="146"/>
      <c r="E59" s="146"/>
      <c r="F59" s="146"/>
      <c r="G59" s="146"/>
      <c r="H59" s="146"/>
      <c r="I59" s="146"/>
      <c r="J59" s="146"/>
      <c r="K59" s="146"/>
      <c r="L59" s="146"/>
      <c r="M59" s="3"/>
      <c r="N59" s="3"/>
      <c r="O59" s="3"/>
      <c r="P59" s="3"/>
      <c r="Q59" s="3"/>
      <c r="R59" s="3"/>
      <c r="S59" s="3"/>
      <c r="T59" s="3"/>
      <c r="U59" s="3"/>
      <c r="V59" s="3"/>
      <c r="W59" s="3"/>
      <c r="X59" s="3"/>
      <c r="Y59" s="3"/>
      <c r="Z59" s="3"/>
    </row>
    <row r="60" spans="1:26" ht="15.75" customHeight="1">
      <c r="A60" s="3"/>
      <c r="B60" s="60" t="s">
        <v>39</v>
      </c>
      <c r="C60" s="147" t="s">
        <v>47</v>
      </c>
      <c r="D60" s="147"/>
      <c r="E60" s="147"/>
      <c r="F60" s="147"/>
      <c r="G60" s="147"/>
      <c r="H60" s="147"/>
      <c r="I60" s="147"/>
      <c r="J60" s="147"/>
      <c r="K60" s="147"/>
      <c r="L60" s="147"/>
      <c r="M60" s="3"/>
      <c r="N60" s="3"/>
      <c r="O60" s="3"/>
      <c r="P60" s="3"/>
      <c r="Q60" s="3"/>
      <c r="R60" s="3"/>
      <c r="S60" s="3"/>
      <c r="T60" s="3"/>
      <c r="U60" s="3"/>
      <c r="V60" s="3"/>
      <c r="W60" s="3"/>
      <c r="X60" s="3"/>
      <c r="Y60" s="3"/>
      <c r="Z60" s="3"/>
    </row>
    <row r="61" spans="1:26" ht="15.75" customHeight="1">
      <c r="A61" s="3"/>
      <c r="B61" s="60" t="s">
        <v>39</v>
      </c>
      <c r="C61" s="149" t="s">
        <v>48</v>
      </c>
      <c r="D61" s="149"/>
      <c r="E61" s="149"/>
      <c r="F61" s="149"/>
      <c r="G61" s="149"/>
      <c r="H61" s="149"/>
      <c r="I61" s="149"/>
      <c r="J61" s="149"/>
      <c r="K61" s="149"/>
      <c r="L61" s="149"/>
      <c r="M61" s="3"/>
      <c r="N61" s="3"/>
      <c r="O61" s="3"/>
      <c r="P61" s="3"/>
      <c r="Q61" s="3"/>
      <c r="R61" s="3"/>
      <c r="S61" s="3"/>
      <c r="T61" s="3"/>
      <c r="U61" s="3"/>
      <c r="V61" s="3"/>
      <c r="W61" s="3"/>
      <c r="X61" s="3"/>
      <c r="Y61" s="3"/>
      <c r="Z61" s="3"/>
    </row>
    <row r="62" spans="1:26" ht="15.75" customHeight="1">
      <c r="A62" s="3"/>
      <c r="B62" s="151" t="s">
        <v>49</v>
      </c>
      <c r="C62" s="151"/>
      <c r="D62" s="151"/>
      <c r="E62" s="151"/>
      <c r="F62" s="151"/>
      <c r="G62" s="151"/>
      <c r="H62" s="151"/>
      <c r="I62" s="151"/>
      <c r="J62" s="151"/>
      <c r="K62" s="151"/>
      <c r="L62" s="151"/>
      <c r="M62" s="3"/>
      <c r="N62" s="3"/>
      <c r="O62" s="3"/>
      <c r="P62" s="3"/>
      <c r="Q62" s="3"/>
      <c r="R62" s="3"/>
      <c r="S62" s="3"/>
      <c r="T62" s="3"/>
      <c r="U62" s="3"/>
      <c r="V62" s="3"/>
      <c r="W62" s="3"/>
      <c r="X62" s="3"/>
      <c r="Y62" s="3"/>
      <c r="Z62" s="3"/>
    </row>
    <row r="63" spans="1:26" ht="15.75" customHeight="1">
      <c r="A63" s="61"/>
      <c r="B63" s="151"/>
      <c r="C63" s="151"/>
      <c r="D63" s="151"/>
      <c r="E63" s="151"/>
      <c r="F63" s="151"/>
      <c r="G63" s="151"/>
      <c r="H63" s="151"/>
      <c r="I63" s="151"/>
      <c r="J63" s="151"/>
      <c r="K63" s="151"/>
      <c r="L63" s="151"/>
      <c r="M63" s="3"/>
      <c r="N63" s="3"/>
      <c r="O63" s="3"/>
      <c r="P63" s="3"/>
      <c r="Q63" s="3"/>
      <c r="R63" s="3"/>
      <c r="S63" s="3"/>
      <c r="T63" s="3"/>
      <c r="U63" s="3"/>
      <c r="V63" s="3"/>
      <c r="W63" s="3"/>
      <c r="X63" s="3"/>
      <c r="Y63" s="3"/>
      <c r="Z63" s="3"/>
    </row>
    <row r="64" spans="1:26" ht="15.75" customHeight="1">
      <c r="A64" s="3"/>
      <c r="B64" s="151"/>
      <c r="C64" s="151"/>
      <c r="D64" s="151"/>
      <c r="E64" s="151"/>
      <c r="F64" s="151"/>
      <c r="G64" s="151"/>
      <c r="H64" s="151"/>
      <c r="I64" s="151"/>
      <c r="J64" s="151"/>
      <c r="K64" s="151"/>
      <c r="L64" s="151"/>
      <c r="M64" s="3"/>
      <c r="N64" s="3"/>
      <c r="O64" s="3"/>
      <c r="P64" s="3"/>
      <c r="Q64" s="3"/>
      <c r="R64" s="3"/>
      <c r="S64" s="3"/>
      <c r="T64" s="3"/>
      <c r="U64" s="3"/>
      <c r="V64" s="3"/>
      <c r="W64" s="3"/>
      <c r="X64" s="3"/>
      <c r="Y64" s="3"/>
      <c r="Z64" s="3"/>
    </row>
    <row r="65" spans="1:26" ht="15.75" customHeight="1">
      <c r="A65" s="3"/>
      <c r="B65" s="151"/>
      <c r="C65" s="151"/>
      <c r="D65" s="151"/>
      <c r="E65" s="151"/>
      <c r="F65" s="151"/>
      <c r="G65" s="151"/>
      <c r="H65" s="151"/>
      <c r="I65" s="151"/>
      <c r="J65" s="151"/>
      <c r="K65" s="151"/>
      <c r="L65" s="151"/>
      <c r="M65" s="3"/>
      <c r="N65" s="3"/>
      <c r="O65" s="3"/>
      <c r="P65" s="3"/>
      <c r="Q65" s="3"/>
      <c r="R65" s="3"/>
      <c r="S65" s="3"/>
      <c r="T65" s="3"/>
      <c r="U65" s="3"/>
      <c r="V65" s="3"/>
      <c r="W65" s="3"/>
      <c r="X65" s="3"/>
      <c r="Y65" s="3"/>
      <c r="Z65" s="3"/>
    </row>
    <row r="66" spans="1:26" ht="15.75" customHeight="1">
      <c r="A66" s="3"/>
      <c r="B66" s="151"/>
      <c r="C66" s="151"/>
      <c r="D66" s="151"/>
      <c r="E66" s="151"/>
      <c r="F66" s="151"/>
      <c r="G66" s="151"/>
      <c r="H66" s="151"/>
      <c r="I66" s="151"/>
      <c r="J66" s="151"/>
      <c r="K66" s="151"/>
      <c r="L66" s="151"/>
      <c r="M66" s="3"/>
      <c r="N66" s="3"/>
      <c r="O66" s="3"/>
      <c r="P66" s="3"/>
      <c r="Q66" s="3"/>
      <c r="R66" s="3"/>
      <c r="S66" s="3"/>
      <c r="T66" s="3"/>
      <c r="U66" s="3"/>
      <c r="V66" s="3"/>
      <c r="W66" s="3"/>
      <c r="X66" s="3"/>
      <c r="Y66" s="3"/>
      <c r="Z66" s="3"/>
    </row>
    <row r="67" spans="1:26" ht="15.75" customHeight="1">
      <c r="A67" s="3"/>
      <c r="B67" s="151"/>
      <c r="C67" s="151"/>
      <c r="D67" s="151"/>
      <c r="E67" s="151"/>
      <c r="F67" s="151"/>
      <c r="G67" s="151"/>
      <c r="H67" s="151"/>
      <c r="I67" s="151"/>
      <c r="J67" s="151"/>
      <c r="K67" s="151"/>
      <c r="L67" s="151"/>
      <c r="M67" s="3"/>
      <c r="N67" s="3"/>
      <c r="O67" s="3"/>
      <c r="P67" s="3"/>
      <c r="Q67" s="3"/>
      <c r="R67" s="3"/>
      <c r="S67" s="3"/>
      <c r="T67" s="3"/>
      <c r="U67" s="3"/>
      <c r="V67" s="3"/>
      <c r="W67" s="3"/>
      <c r="X67" s="3"/>
      <c r="Y67" s="3"/>
      <c r="Z67" s="3"/>
    </row>
    <row r="68" spans="1:26" ht="7.5" customHeight="1">
      <c r="A68" s="3"/>
      <c r="B68" s="151"/>
      <c r="C68" s="151"/>
      <c r="D68" s="151"/>
      <c r="E68" s="151"/>
      <c r="F68" s="151"/>
      <c r="G68" s="151"/>
      <c r="H68" s="151"/>
      <c r="I68" s="151"/>
      <c r="J68" s="151"/>
      <c r="K68" s="151"/>
      <c r="L68" s="151"/>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48" customHeight="1">
      <c r="A75" s="69"/>
      <c r="B75" s="130" t="s">
        <v>53</v>
      </c>
      <c r="C75" s="157"/>
      <c r="D75" s="157"/>
      <c r="E75" s="157"/>
      <c r="F75" s="157"/>
      <c r="G75" s="157"/>
      <c r="H75" s="157"/>
      <c r="I75" s="157"/>
      <c r="J75" s="157"/>
      <c r="K75" s="157"/>
      <c r="L75" s="158"/>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1" t="s">
        <v>56</v>
      </c>
      <c r="C78" s="155"/>
      <c r="D78" s="155"/>
      <c r="E78" s="155"/>
      <c r="F78" s="155"/>
      <c r="G78" s="155"/>
      <c r="H78" s="155"/>
      <c r="I78" s="155"/>
      <c r="J78" s="155"/>
      <c r="K78" s="155"/>
      <c r="L78" s="156"/>
      <c r="M78" s="99"/>
      <c r="N78" s="65"/>
      <c r="O78" s="3"/>
      <c r="P78" s="3"/>
      <c r="Q78" s="3"/>
      <c r="R78" s="3"/>
      <c r="S78" s="3"/>
      <c r="T78" s="3"/>
      <c r="U78" s="3"/>
      <c r="V78" s="3"/>
      <c r="W78" s="3"/>
      <c r="X78" s="3"/>
      <c r="Y78" s="3"/>
      <c r="Z78" s="3"/>
    </row>
    <row r="79" spans="1:26" ht="15.75" customHeight="1">
      <c r="A79" s="69"/>
      <c r="B79" s="130" t="s">
        <v>57</v>
      </c>
      <c r="C79" s="157"/>
      <c r="D79" s="157"/>
      <c r="E79" s="157"/>
      <c r="F79" s="157"/>
      <c r="G79" s="157"/>
      <c r="H79" s="157"/>
      <c r="I79" s="157"/>
      <c r="J79" s="157"/>
      <c r="K79" s="157"/>
      <c r="L79" s="158"/>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0" customHeight="1">
      <c r="A82" s="69"/>
      <c r="B82" s="130" t="s">
        <v>60</v>
      </c>
      <c r="C82" s="162"/>
      <c r="D82" s="162"/>
      <c r="E82" s="162"/>
      <c r="F82" s="162"/>
      <c r="G82" s="162"/>
      <c r="H82" s="162"/>
      <c r="I82" s="162"/>
      <c r="J82" s="162"/>
      <c r="K82" s="162"/>
      <c r="L82" s="163"/>
      <c r="M82" s="99"/>
      <c r="N82" s="65"/>
      <c r="O82" s="3"/>
      <c r="P82" s="3"/>
      <c r="Q82" s="3"/>
      <c r="R82" s="3"/>
      <c r="S82" s="3"/>
      <c r="T82" s="3"/>
      <c r="U82" s="3"/>
      <c r="V82" s="3"/>
      <c r="W82" s="3"/>
      <c r="X82" s="3"/>
      <c r="Y82" s="3"/>
      <c r="Z82" s="3"/>
    </row>
    <row r="83" spans="1:26" ht="33" customHeight="1">
      <c r="A83" s="69"/>
      <c r="B83" s="131" t="s">
        <v>61</v>
      </c>
      <c r="C83" s="155"/>
      <c r="D83" s="155"/>
      <c r="E83" s="155"/>
      <c r="F83" s="155"/>
      <c r="G83" s="155"/>
      <c r="H83" s="155"/>
      <c r="I83" s="155"/>
      <c r="J83" s="155"/>
      <c r="K83" s="155"/>
      <c r="L83" s="156"/>
      <c r="M83" s="99"/>
      <c r="N83" s="65"/>
      <c r="O83" s="3"/>
      <c r="P83" s="3"/>
      <c r="Q83" s="3"/>
      <c r="R83" s="3"/>
      <c r="S83" s="3"/>
      <c r="T83" s="3"/>
      <c r="U83" s="3"/>
      <c r="V83" s="3"/>
      <c r="W83" s="3"/>
      <c r="X83" s="3"/>
      <c r="Y83" s="3"/>
      <c r="Z83" s="3"/>
    </row>
    <row r="84" spans="1:26" ht="31.5" customHeight="1">
      <c r="A84" s="69"/>
      <c r="B84" s="144" t="s">
        <v>62</v>
      </c>
      <c r="C84" s="152"/>
      <c r="D84" s="152"/>
      <c r="E84" s="152"/>
      <c r="F84" s="152"/>
      <c r="G84" s="152"/>
      <c r="H84" s="152"/>
      <c r="I84" s="152"/>
      <c r="J84" s="152"/>
      <c r="K84" s="152"/>
      <c r="L84" s="145"/>
      <c r="M84" s="69"/>
      <c r="N84" s="3"/>
      <c r="O84" s="3"/>
      <c r="P84" s="3"/>
      <c r="Q84" s="3"/>
      <c r="R84" s="3"/>
      <c r="S84" s="3"/>
      <c r="T84" s="3"/>
      <c r="U84" s="3"/>
      <c r="V84" s="3"/>
      <c r="W84" s="3"/>
      <c r="X84" s="3"/>
      <c r="Y84" s="3"/>
      <c r="Z84" s="3"/>
    </row>
    <row r="85" spans="1:26" ht="15.75" customHeight="1">
      <c r="A85" s="3"/>
      <c r="B85" s="70"/>
      <c r="C85" s="68"/>
      <c r="D85" s="68"/>
      <c r="E85" s="68"/>
      <c r="F85" s="68"/>
      <c r="G85" s="68"/>
      <c r="H85" s="68"/>
      <c r="I85" s="68"/>
      <c r="J85" s="68"/>
      <c r="K85" s="68"/>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5">
    <mergeCell ref="B83:L83"/>
    <mergeCell ref="B82:L82"/>
    <mergeCell ref="B81:L81"/>
    <mergeCell ref="B80:L80"/>
    <mergeCell ref="B79:L79"/>
    <mergeCell ref="C56:L56"/>
    <mergeCell ref="B78:L78"/>
    <mergeCell ref="B75:L75"/>
    <mergeCell ref="D8:E8"/>
    <mergeCell ref="B62:L68"/>
    <mergeCell ref="B72:D72"/>
    <mergeCell ref="G72:H72"/>
    <mergeCell ref="C57:L57"/>
    <mergeCell ref="C58:L58"/>
    <mergeCell ref="C59:L59"/>
    <mergeCell ref="C60:L60"/>
    <mergeCell ref="B49:F49"/>
    <mergeCell ref="B50:D50"/>
    <mergeCell ref="E50:F50"/>
    <mergeCell ref="B1:H5"/>
    <mergeCell ref="B84:L84"/>
    <mergeCell ref="H35:I35"/>
    <mergeCell ref="H36:I36"/>
    <mergeCell ref="H37:I37"/>
    <mergeCell ref="H38:I38"/>
    <mergeCell ref="H39:I39"/>
    <mergeCell ref="H40:I40"/>
    <mergeCell ref="H41:I41"/>
    <mergeCell ref="E43:I43"/>
    <mergeCell ref="E44:I44"/>
    <mergeCell ref="C61:L61"/>
    <mergeCell ref="E45:I45"/>
    <mergeCell ref="C53:L53"/>
    <mergeCell ref="C54:L54"/>
    <mergeCell ref="C55:L55"/>
  </mergeCells>
  <conditionalFormatting sqref="K43 K45:K48">
    <cfRule type="cellIs" dxfId="10" priority="4" operator="equal">
      <formula>"Does Not Meet Requirement"</formula>
    </cfRule>
  </conditionalFormatting>
  <conditionalFormatting sqref="K44">
    <cfRule type="cellIs" dxfId="9" priority="2" operator="equal">
      <formula>"Does Not Meet Requirement"</formula>
    </cfRule>
  </conditionalFormatting>
  <conditionalFormatting sqref="K49:K50">
    <cfRule type="cellIs" dxfId="8"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7"/>
  <sheetViews>
    <sheetView showGridLines="0" topLeftCell="A35"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8554687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A5" s="1"/>
      <c r="B5" s="132"/>
      <c r="C5" s="132"/>
      <c r="D5" s="132"/>
      <c r="E5" s="132"/>
      <c r="F5" s="132"/>
      <c r="G5" s="132"/>
      <c r="H5" s="132"/>
      <c r="I5" s="2"/>
      <c r="J5" s="2"/>
      <c r="K5" s="2"/>
      <c r="L5" s="3"/>
      <c r="M5" s="3"/>
      <c r="N5" s="3"/>
      <c r="O5" s="3"/>
      <c r="P5" s="3"/>
      <c r="Q5" s="3"/>
      <c r="R5" s="3"/>
      <c r="S5" s="3"/>
      <c r="T5" s="3"/>
      <c r="U5" s="3"/>
      <c r="V5" s="3"/>
      <c r="W5" s="3"/>
      <c r="X5" s="3"/>
      <c r="Y5" s="3"/>
      <c r="Z5" s="3"/>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8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8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8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8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8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8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8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71"/>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71"/>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71"/>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71"/>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71"/>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71"/>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71"/>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71"/>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71"/>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71"/>
      <c r="L28" s="9"/>
      <c r="M28" s="9"/>
      <c r="N28" s="9"/>
      <c r="O28" s="9"/>
      <c r="P28" s="9"/>
      <c r="Q28" s="9"/>
      <c r="R28" s="9"/>
      <c r="S28" s="9"/>
      <c r="T28" s="9"/>
      <c r="U28" s="9"/>
      <c r="V28" s="9"/>
      <c r="W28" s="9"/>
      <c r="X28" s="9"/>
      <c r="Y28" s="9"/>
    </row>
    <row r="29" spans="1:25" ht="15.75" customHeight="1">
      <c r="A29" s="9"/>
      <c r="B29" s="10"/>
      <c r="C29" s="10"/>
      <c r="D29" s="10"/>
      <c r="E29" s="10"/>
      <c r="F29" s="10"/>
      <c r="G29" s="78"/>
      <c r="H29" s="78"/>
      <c r="I29" s="78"/>
      <c r="J29" s="13"/>
      <c r="K29" s="72"/>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5"/>
      <c r="K30" s="72"/>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72"/>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73"/>
      <c r="L32" s="9"/>
      <c r="M32" s="9"/>
      <c r="N32" s="9"/>
      <c r="O32" s="9"/>
      <c r="P32" s="9"/>
      <c r="Q32" s="9"/>
      <c r="R32" s="9"/>
      <c r="S32" s="9"/>
      <c r="T32" s="9"/>
      <c r="U32" s="9"/>
      <c r="V32" s="9"/>
      <c r="W32" s="9"/>
      <c r="X32" s="9"/>
      <c r="Y32" s="9"/>
    </row>
    <row r="33" spans="1:26"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6"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6"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6" ht="15.75" customHeight="1">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6" ht="28.5"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6"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6"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6" ht="30.75"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6"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6" ht="15.75" customHeight="1">
      <c r="A42" s="9"/>
      <c r="B42" s="42" t="s">
        <v>24</v>
      </c>
      <c r="C42" s="82"/>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6" ht="36" customHeight="1">
      <c r="A43" s="22"/>
      <c r="B43" s="45" t="s">
        <v>25</v>
      </c>
      <c r="C43" s="46"/>
      <c r="D43" s="46"/>
      <c r="E43" s="134" t="s">
        <v>26</v>
      </c>
      <c r="F43" s="169"/>
      <c r="G43" s="169"/>
      <c r="H43" s="169"/>
      <c r="I43" s="170"/>
      <c r="J43" s="47" t="str">
        <f>IFERROR(J33/$J$34,"")</f>
        <v/>
      </c>
      <c r="K43" s="48" t="str">
        <f>IF(J43="","No Data",IF(J43&gt;=0.45,"Meets Requirement",IF(J43&lt;0.45,"Does Not Meet Requirement")))</f>
        <v>No Data</v>
      </c>
      <c r="L43" s="9"/>
      <c r="M43" s="22"/>
      <c r="N43" s="22"/>
      <c r="O43" s="22"/>
      <c r="P43" s="22"/>
      <c r="Q43" s="22"/>
      <c r="R43" s="22"/>
      <c r="S43" s="22"/>
      <c r="T43" s="22"/>
      <c r="U43" s="22"/>
      <c r="V43" s="22"/>
      <c r="W43" s="22"/>
      <c r="X43" s="22"/>
      <c r="Y43" s="22"/>
    </row>
    <row r="44" spans="1:26" ht="28.5" customHeight="1">
      <c r="A44" s="3"/>
      <c r="B44" s="53" t="s">
        <v>33</v>
      </c>
      <c r="C44" s="54"/>
      <c r="D44" s="54"/>
      <c r="E44" s="141" t="s">
        <v>34</v>
      </c>
      <c r="F44" s="176"/>
      <c r="G44" s="176"/>
      <c r="H44" s="176"/>
      <c r="I44" s="168"/>
      <c r="J44" s="55" t="str">
        <f>IFERROR(SUMIFS(K$12:K$32,B$12:B$32,"PCP-TI")/K33,"")</f>
        <v/>
      </c>
      <c r="K44" s="56" t="s">
        <v>35</v>
      </c>
      <c r="L44" s="3"/>
      <c r="M44" s="3"/>
      <c r="N44" s="3"/>
      <c r="O44" s="3"/>
      <c r="P44" s="3"/>
      <c r="Q44" s="3"/>
      <c r="R44" s="3"/>
      <c r="S44" s="3"/>
      <c r="T44" s="3"/>
      <c r="U44" s="3"/>
      <c r="V44" s="3"/>
      <c r="W44" s="3"/>
      <c r="X44" s="3"/>
      <c r="Y44" s="3"/>
    </row>
    <row r="45" spans="1:26" ht="28.5" hidden="1" customHeight="1">
      <c r="A45" s="3"/>
      <c r="B45" s="101"/>
      <c r="C45" s="117"/>
      <c r="D45" s="117"/>
      <c r="E45" s="127"/>
      <c r="F45" s="103"/>
      <c r="G45" s="103"/>
      <c r="H45" s="103"/>
      <c r="I45" s="103"/>
      <c r="J45" s="104"/>
      <c r="K45" s="101"/>
      <c r="L45" s="3"/>
      <c r="M45" s="3"/>
      <c r="N45" s="3"/>
      <c r="O45" s="3"/>
      <c r="P45" s="3"/>
      <c r="Q45" s="3"/>
      <c r="R45" s="3"/>
      <c r="S45" s="3"/>
      <c r="T45" s="3"/>
      <c r="U45" s="3"/>
      <c r="V45" s="3"/>
      <c r="W45" s="3"/>
      <c r="X45" s="3"/>
      <c r="Y45" s="3"/>
    </row>
    <row r="46" spans="1:26" ht="28.5" hidden="1" customHeight="1">
      <c r="A46" s="3"/>
      <c r="B46" s="101"/>
      <c r="C46" s="117"/>
      <c r="D46" s="117"/>
      <c r="E46" s="127"/>
      <c r="F46" s="103"/>
      <c r="G46" s="103"/>
      <c r="H46" s="103"/>
      <c r="I46" s="103"/>
      <c r="J46" s="104"/>
      <c r="K46" s="101"/>
      <c r="L46" s="3"/>
      <c r="M46" s="3"/>
      <c r="N46" s="3"/>
      <c r="O46" s="3"/>
      <c r="P46" s="3"/>
      <c r="Q46" s="3"/>
      <c r="R46" s="3"/>
      <c r="S46" s="3"/>
      <c r="T46" s="3"/>
      <c r="U46" s="3"/>
      <c r="V46" s="3"/>
      <c r="W46" s="3"/>
      <c r="X46" s="3"/>
      <c r="Y46" s="3"/>
    </row>
    <row r="47" spans="1:26" ht="28.5" hidden="1" customHeight="1">
      <c r="A47" s="3"/>
      <c r="B47" s="101"/>
      <c r="C47" s="117"/>
      <c r="D47" s="117"/>
      <c r="E47" s="127"/>
      <c r="F47" s="103"/>
      <c r="G47" s="103"/>
      <c r="H47" s="103"/>
      <c r="I47" s="103"/>
      <c r="J47" s="104"/>
      <c r="K47" s="101"/>
      <c r="L47" s="3"/>
      <c r="M47" s="3"/>
      <c r="N47" s="3"/>
      <c r="O47" s="3"/>
      <c r="P47" s="3"/>
      <c r="Q47" s="3"/>
      <c r="R47" s="3"/>
      <c r="S47" s="3"/>
      <c r="T47" s="3"/>
      <c r="U47" s="3"/>
      <c r="V47" s="3"/>
      <c r="W47" s="3"/>
      <c r="X47" s="3"/>
      <c r="Y47" s="3"/>
    </row>
    <row r="48" spans="1:26" ht="28.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28.5" customHeight="1">
      <c r="A49" s="3"/>
      <c r="B49" s="159" t="s">
        <v>36</v>
      </c>
      <c r="C49" s="159"/>
      <c r="D49" s="159"/>
      <c r="E49" s="159"/>
      <c r="F49" s="159"/>
      <c r="G49" s="3"/>
      <c r="H49" s="3"/>
      <c r="I49" s="3"/>
      <c r="J49" s="3"/>
      <c r="K49" s="3"/>
      <c r="L49" s="3"/>
      <c r="M49" s="3"/>
      <c r="N49" s="3"/>
      <c r="O49" s="3"/>
      <c r="P49" s="3"/>
      <c r="Q49" s="3"/>
      <c r="R49" s="3"/>
      <c r="S49" s="3"/>
      <c r="T49" s="3"/>
      <c r="U49" s="3"/>
      <c r="V49" s="3"/>
      <c r="W49" s="3"/>
      <c r="X49" s="3"/>
      <c r="Y49" s="3"/>
      <c r="Z49" s="3"/>
    </row>
    <row r="50" spans="1:26" ht="28.5" customHeight="1">
      <c r="A50" s="3"/>
      <c r="B50" s="138" t="s">
        <v>37</v>
      </c>
      <c r="C50" s="138"/>
      <c r="D50" s="138"/>
      <c r="E50" s="139"/>
      <c r="F50" s="139"/>
      <c r="G50" s="3"/>
      <c r="H50" s="3"/>
      <c r="I50" s="3"/>
      <c r="J50" s="3"/>
      <c r="K50" s="3"/>
      <c r="L50" s="3"/>
      <c r="M50" s="3"/>
      <c r="N50" s="3"/>
      <c r="O50" s="3"/>
      <c r="P50" s="3"/>
      <c r="Q50" s="3"/>
      <c r="R50" s="3"/>
      <c r="S50" s="3"/>
      <c r="T50" s="3"/>
      <c r="U50" s="3"/>
      <c r="V50" s="3"/>
      <c r="W50" s="3"/>
      <c r="X50" s="3"/>
      <c r="Y50" s="3"/>
      <c r="Z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40</v>
      </c>
      <c r="D53" s="162"/>
      <c r="E53" s="162"/>
      <c r="F53" s="162"/>
      <c r="G53" s="162"/>
      <c r="H53" s="162"/>
      <c r="I53" s="162"/>
      <c r="J53" s="162"/>
      <c r="K53" s="162"/>
      <c r="L53" s="162"/>
      <c r="M53" s="3"/>
      <c r="N53" s="3"/>
      <c r="O53" s="3"/>
      <c r="P53" s="3"/>
      <c r="Q53" s="3"/>
      <c r="R53" s="3"/>
      <c r="S53" s="3"/>
      <c r="T53" s="3"/>
      <c r="U53" s="3"/>
      <c r="V53" s="3"/>
      <c r="W53" s="3"/>
      <c r="X53" s="3"/>
      <c r="Y53" s="3"/>
      <c r="Z53" s="3"/>
    </row>
    <row r="54" spans="1:26" ht="15.75" customHeight="1">
      <c r="A54" s="3"/>
      <c r="B54" s="60" t="s">
        <v>39</v>
      </c>
      <c r="C54" s="147" t="s">
        <v>41</v>
      </c>
      <c r="D54" s="162"/>
      <c r="E54" s="162"/>
      <c r="F54" s="162"/>
      <c r="G54" s="162"/>
      <c r="H54" s="162"/>
      <c r="I54" s="162"/>
      <c r="J54" s="162"/>
      <c r="K54" s="162"/>
      <c r="L54" s="162"/>
      <c r="M54" s="3"/>
      <c r="N54" s="3"/>
      <c r="O54" s="3"/>
      <c r="P54" s="3"/>
      <c r="Q54" s="3"/>
      <c r="R54" s="3"/>
      <c r="S54" s="3"/>
      <c r="T54" s="3"/>
      <c r="U54" s="3"/>
      <c r="V54" s="3"/>
      <c r="W54" s="3"/>
      <c r="X54" s="3"/>
      <c r="Y54" s="3"/>
      <c r="Z54" s="3"/>
    </row>
    <row r="55" spans="1:26" ht="15.75" customHeight="1">
      <c r="A55" s="3"/>
      <c r="B55" s="60" t="s">
        <v>39</v>
      </c>
      <c r="C55" s="146" t="s">
        <v>42</v>
      </c>
      <c r="D55" s="162"/>
      <c r="E55" s="162"/>
      <c r="F55" s="162"/>
      <c r="G55" s="162"/>
      <c r="H55" s="162"/>
      <c r="I55" s="162"/>
      <c r="J55" s="162"/>
      <c r="K55" s="162"/>
      <c r="L55" s="162"/>
      <c r="M55" s="3"/>
      <c r="N55" s="3"/>
      <c r="O55" s="3"/>
      <c r="P55" s="3"/>
      <c r="Q55" s="3"/>
      <c r="R55" s="3"/>
      <c r="S55" s="3"/>
      <c r="T55" s="3"/>
      <c r="U55" s="3"/>
      <c r="V55" s="3"/>
      <c r="W55" s="3"/>
      <c r="X55" s="3"/>
      <c r="Y55" s="3"/>
      <c r="Z55" s="3"/>
    </row>
    <row r="56" spans="1:26" ht="30.95"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62"/>
      <c r="E57" s="162"/>
      <c r="F57" s="162"/>
      <c r="G57" s="162"/>
      <c r="H57" s="162"/>
      <c r="I57" s="162"/>
      <c r="J57" s="162"/>
      <c r="K57" s="162"/>
      <c r="L57" s="162"/>
      <c r="M57" s="3"/>
      <c r="N57" s="3"/>
      <c r="O57" s="3"/>
      <c r="P57" s="3"/>
      <c r="Q57" s="3"/>
      <c r="R57" s="3"/>
      <c r="S57" s="3"/>
      <c r="T57" s="3"/>
      <c r="U57" s="3"/>
      <c r="V57" s="3"/>
      <c r="W57" s="3"/>
      <c r="X57" s="3"/>
      <c r="Y57" s="3"/>
      <c r="Z57" s="3"/>
    </row>
    <row r="58" spans="1:26" ht="15" customHeight="1">
      <c r="A58" s="3"/>
      <c r="B58" s="60" t="s">
        <v>39</v>
      </c>
      <c r="C58" s="147" t="s">
        <v>45</v>
      </c>
      <c r="D58" s="162"/>
      <c r="E58" s="162"/>
      <c r="F58" s="162"/>
      <c r="G58" s="162"/>
      <c r="H58" s="162"/>
      <c r="I58" s="162"/>
      <c r="J58" s="162"/>
      <c r="K58" s="162"/>
      <c r="L58" s="162"/>
      <c r="M58" s="3"/>
      <c r="N58" s="3"/>
      <c r="O58" s="3"/>
      <c r="P58" s="3"/>
      <c r="Q58" s="3"/>
      <c r="R58" s="3"/>
      <c r="S58" s="3"/>
      <c r="T58" s="3"/>
      <c r="U58" s="3"/>
      <c r="V58" s="3"/>
      <c r="W58" s="3"/>
      <c r="X58" s="3"/>
      <c r="Y58" s="3"/>
      <c r="Z58" s="3"/>
    </row>
    <row r="59" spans="1:26" ht="15.75" customHeight="1">
      <c r="A59" s="3"/>
      <c r="B59" s="60" t="s">
        <v>39</v>
      </c>
      <c r="C59" s="146" t="s">
        <v>46</v>
      </c>
      <c r="D59" s="162"/>
      <c r="E59" s="162"/>
      <c r="F59" s="162"/>
      <c r="G59" s="162"/>
      <c r="H59" s="162"/>
      <c r="I59" s="162"/>
      <c r="J59" s="162"/>
      <c r="K59" s="162"/>
      <c r="L59" s="162"/>
      <c r="M59" s="3"/>
      <c r="N59" s="3"/>
      <c r="O59" s="3"/>
      <c r="P59" s="3"/>
      <c r="Q59" s="3"/>
      <c r="R59" s="3"/>
      <c r="S59" s="3"/>
      <c r="T59" s="3"/>
      <c r="U59" s="3"/>
      <c r="V59" s="3"/>
      <c r="W59" s="3"/>
      <c r="X59" s="3"/>
      <c r="Y59" s="3"/>
      <c r="Z59" s="3"/>
    </row>
    <row r="60" spans="1:26" ht="15.75" customHeight="1">
      <c r="A60" s="3"/>
      <c r="B60" s="60" t="s">
        <v>39</v>
      </c>
      <c r="C60" s="147" t="s">
        <v>47</v>
      </c>
      <c r="D60" s="162"/>
      <c r="E60" s="162"/>
      <c r="F60" s="162"/>
      <c r="G60" s="162"/>
      <c r="H60" s="162"/>
      <c r="I60" s="162"/>
      <c r="J60" s="162"/>
      <c r="K60" s="162"/>
      <c r="L60" s="162"/>
      <c r="M60" s="3"/>
      <c r="N60" s="3"/>
      <c r="O60" s="3"/>
      <c r="P60" s="3"/>
      <c r="Q60" s="3"/>
      <c r="R60" s="3"/>
      <c r="S60" s="3"/>
      <c r="T60" s="3"/>
      <c r="U60" s="3"/>
      <c r="V60" s="3"/>
      <c r="W60" s="3"/>
      <c r="X60" s="3"/>
      <c r="Y60" s="3"/>
      <c r="Z60" s="3"/>
    </row>
    <row r="61" spans="1:26" ht="15.75" customHeight="1">
      <c r="A61" s="3"/>
      <c r="B61" s="60" t="s">
        <v>39</v>
      </c>
      <c r="C61" s="149" t="s">
        <v>48</v>
      </c>
      <c r="D61" s="162"/>
      <c r="E61" s="162"/>
      <c r="F61" s="162"/>
      <c r="G61" s="162"/>
      <c r="H61" s="162"/>
      <c r="I61" s="162"/>
      <c r="J61" s="162"/>
      <c r="K61" s="162"/>
      <c r="L61" s="162"/>
      <c r="M61" s="3"/>
      <c r="N61" s="3"/>
      <c r="O61" s="3"/>
      <c r="P61" s="3"/>
      <c r="Q61" s="3"/>
      <c r="R61" s="3"/>
      <c r="S61" s="3"/>
      <c r="T61" s="3"/>
      <c r="U61" s="3"/>
      <c r="V61" s="3"/>
      <c r="W61" s="3"/>
      <c r="X61" s="3"/>
      <c r="Y61" s="3"/>
      <c r="Z61" s="3"/>
    </row>
    <row r="62" spans="1:26" ht="15.75" customHeight="1">
      <c r="A62" s="3"/>
      <c r="B62" s="151" t="s">
        <v>49</v>
      </c>
      <c r="C62" s="162"/>
      <c r="D62" s="162"/>
      <c r="E62" s="162"/>
      <c r="F62" s="162"/>
      <c r="G62" s="162"/>
      <c r="H62" s="162"/>
      <c r="I62" s="162"/>
      <c r="J62" s="162"/>
      <c r="K62" s="162"/>
      <c r="L62" s="162"/>
      <c r="M62" s="3"/>
      <c r="N62" s="3"/>
      <c r="O62" s="3"/>
      <c r="P62" s="3"/>
      <c r="Q62" s="3"/>
      <c r="R62" s="3"/>
      <c r="S62" s="3"/>
      <c r="T62" s="3"/>
      <c r="U62" s="3"/>
      <c r="V62" s="3"/>
      <c r="W62" s="3"/>
      <c r="X62" s="3"/>
      <c r="Y62" s="3"/>
      <c r="Z62" s="3"/>
    </row>
    <row r="63" spans="1:26" ht="15.75" customHeight="1">
      <c r="A63" s="61"/>
      <c r="B63" s="162"/>
      <c r="C63" s="162"/>
      <c r="D63" s="162"/>
      <c r="E63" s="162"/>
      <c r="F63" s="162"/>
      <c r="G63" s="162"/>
      <c r="H63" s="162"/>
      <c r="I63" s="162"/>
      <c r="J63" s="162"/>
      <c r="K63" s="162"/>
      <c r="L63" s="162"/>
      <c r="M63" s="3"/>
      <c r="N63" s="3"/>
      <c r="O63" s="3"/>
      <c r="P63" s="3"/>
      <c r="Q63" s="3"/>
      <c r="R63" s="3"/>
      <c r="S63" s="3"/>
      <c r="T63" s="3"/>
      <c r="U63" s="3"/>
      <c r="V63" s="3"/>
      <c r="W63" s="3"/>
      <c r="X63" s="3"/>
      <c r="Y63" s="3"/>
      <c r="Z63" s="3"/>
    </row>
    <row r="64" spans="1:26" ht="15.75" customHeight="1">
      <c r="A64" s="3"/>
      <c r="B64" s="162"/>
      <c r="C64" s="162"/>
      <c r="D64" s="162"/>
      <c r="E64" s="162"/>
      <c r="F64" s="162"/>
      <c r="G64" s="162"/>
      <c r="H64" s="162"/>
      <c r="I64" s="162"/>
      <c r="J64" s="162"/>
      <c r="K64" s="162"/>
      <c r="L64" s="162"/>
      <c r="M64" s="3"/>
      <c r="N64" s="3"/>
      <c r="O64" s="3"/>
      <c r="P64" s="3"/>
      <c r="Q64" s="3"/>
      <c r="R64" s="3"/>
      <c r="S64" s="3"/>
      <c r="T64" s="3"/>
      <c r="U64" s="3"/>
      <c r="V64" s="3"/>
      <c r="W64" s="3"/>
      <c r="X64" s="3"/>
      <c r="Y64" s="3"/>
      <c r="Z64" s="3"/>
    </row>
    <row r="65" spans="1:26" ht="15.75" customHeight="1">
      <c r="A65" s="3"/>
      <c r="B65" s="162"/>
      <c r="C65" s="162"/>
      <c r="D65" s="162"/>
      <c r="E65" s="162"/>
      <c r="F65" s="162"/>
      <c r="G65" s="162"/>
      <c r="H65" s="162"/>
      <c r="I65" s="162"/>
      <c r="J65" s="162"/>
      <c r="K65" s="162"/>
      <c r="L65" s="162"/>
      <c r="M65" s="3"/>
      <c r="N65" s="3"/>
      <c r="O65" s="3"/>
      <c r="P65" s="3"/>
      <c r="Q65" s="3"/>
      <c r="R65" s="3"/>
      <c r="S65" s="3"/>
      <c r="T65" s="3"/>
      <c r="U65" s="3"/>
      <c r="V65" s="3"/>
      <c r="W65" s="3"/>
      <c r="X65" s="3"/>
      <c r="Y65" s="3"/>
      <c r="Z65" s="3"/>
    </row>
    <row r="66" spans="1:26" ht="15.75" customHeight="1">
      <c r="A66" s="3"/>
      <c r="B66" s="162"/>
      <c r="C66" s="162"/>
      <c r="D66" s="162"/>
      <c r="E66" s="162"/>
      <c r="F66" s="162"/>
      <c r="G66" s="162"/>
      <c r="H66" s="162"/>
      <c r="I66" s="162"/>
      <c r="J66" s="162"/>
      <c r="K66" s="162"/>
      <c r="L66" s="162"/>
      <c r="M66" s="3"/>
      <c r="N66" s="3"/>
      <c r="O66" s="3"/>
      <c r="P66" s="3"/>
      <c r="Q66" s="3"/>
      <c r="R66" s="3"/>
      <c r="S66" s="3"/>
      <c r="T66" s="3"/>
      <c r="U66" s="3"/>
      <c r="V66" s="3"/>
      <c r="W66" s="3"/>
      <c r="X66" s="3"/>
      <c r="Y66" s="3"/>
      <c r="Z66" s="3"/>
    </row>
    <row r="67" spans="1:26" ht="15.75" customHeight="1">
      <c r="A67" s="3"/>
      <c r="B67" s="162"/>
      <c r="C67" s="162"/>
      <c r="D67" s="162"/>
      <c r="E67" s="162"/>
      <c r="F67" s="162"/>
      <c r="G67" s="162"/>
      <c r="H67" s="162"/>
      <c r="I67" s="162"/>
      <c r="J67" s="162"/>
      <c r="K67" s="162"/>
      <c r="L67" s="162"/>
      <c r="M67" s="3"/>
      <c r="N67" s="3"/>
      <c r="O67" s="3"/>
      <c r="P67" s="3"/>
      <c r="Q67" s="3"/>
      <c r="R67" s="3"/>
      <c r="S67" s="3"/>
      <c r="T67" s="3"/>
      <c r="U67" s="3"/>
      <c r="V67" s="3"/>
      <c r="W67" s="3"/>
      <c r="X67" s="3"/>
      <c r="Y67" s="3"/>
      <c r="Z67" s="3"/>
    </row>
    <row r="68" spans="1:26" ht="7.5" customHeight="1">
      <c r="A68" s="3"/>
      <c r="B68" s="162"/>
      <c r="C68" s="162"/>
      <c r="D68" s="162"/>
      <c r="E68" s="162"/>
      <c r="F68" s="162"/>
      <c r="G68" s="162"/>
      <c r="H68" s="162"/>
      <c r="I68" s="162"/>
      <c r="J68" s="162"/>
      <c r="K68" s="162"/>
      <c r="L68" s="162"/>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50.25" customHeight="1">
      <c r="A75" s="69"/>
      <c r="B75" s="130" t="s">
        <v>53</v>
      </c>
      <c r="C75" s="165"/>
      <c r="D75" s="165"/>
      <c r="E75" s="165"/>
      <c r="F75" s="165"/>
      <c r="G75" s="165"/>
      <c r="H75" s="165"/>
      <c r="I75" s="165"/>
      <c r="J75" s="165"/>
      <c r="K75" s="165"/>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65"/>
      <c r="D78" s="165"/>
      <c r="E78" s="165"/>
      <c r="F78" s="165"/>
      <c r="G78" s="165"/>
      <c r="H78" s="165"/>
      <c r="I78" s="165"/>
      <c r="J78" s="165"/>
      <c r="K78" s="165"/>
      <c r="L78" s="163"/>
      <c r="M78" s="99"/>
      <c r="N78" s="65"/>
      <c r="O78" s="3"/>
      <c r="P78" s="3"/>
      <c r="Q78" s="3"/>
      <c r="R78" s="3"/>
      <c r="S78" s="3"/>
      <c r="T78" s="3"/>
      <c r="U78" s="3"/>
      <c r="V78" s="3"/>
      <c r="W78" s="3"/>
      <c r="X78" s="3"/>
      <c r="Y78" s="3"/>
      <c r="Z78" s="3"/>
    </row>
    <row r="79" spans="1:26" ht="15.75" customHeight="1">
      <c r="A79" s="69"/>
      <c r="B79" s="130" t="s">
        <v>64</v>
      </c>
      <c r="C79" s="165"/>
      <c r="D79" s="165"/>
      <c r="E79" s="165"/>
      <c r="F79" s="165"/>
      <c r="G79" s="165"/>
      <c r="H79" s="165"/>
      <c r="I79" s="165"/>
      <c r="J79" s="165"/>
      <c r="K79" s="165"/>
      <c r="L79" s="163"/>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0" customHeight="1">
      <c r="A82" s="69"/>
      <c r="B82" s="130" t="s">
        <v>60</v>
      </c>
      <c r="C82" s="162"/>
      <c r="D82" s="162"/>
      <c r="E82" s="162"/>
      <c r="F82" s="162"/>
      <c r="G82" s="162"/>
      <c r="H82" s="162"/>
      <c r="I82" s="162"/>
      <c r="J82" s="162"/>
      <c r="K82" s="162"/>
      <c r="L82" s="163"/>
      <c r="M82" s="99"/>
      <c r="N82" s="65"/>
      <c r="O82" s="3"/>
      <c r="P82" s="3"/>
      <c r="Q82" s="3"/>
      <c r="R82" s="3"/>
      <c r="S82" s="3"/>
      <c r="T82" s="3"/>
      <c r="U82" s="3"/>
      <c r="V82" s="3"/>
      <c r="W82" s="3"/>
      <c r="X82" s="3"/>
      <c r="Y82" s="3"/>
      <c r="Z82" s="3"/>
    </row>
    <row r="83" spans="1:26" ht="33" customHeight="1">
      <c r="A83" s="69"/>
      <c r="B83" s="131" t="s">
        <v>61</v>
      </c>
      <c r="C83" s="165"/>
      <c r="D83" s="165"/>
      <c r="E83" s="165"/>
      <c r="F83" s="165"/>
      <c r="G83" s="165"/>
      <c r="H83" s="165"/>
      <c r="I83" s="165"/>
      <c r="J83" s="165"/>
      <c r="K83" s="165"/>
      <c r="L83" s="164"/>
      <c r="M83" s="99"/>
      <c r="N83" s="65"/>
      <c r="O83" s="3"/>
      <c r="P83" s="3"/>
      <c r="Q83" s="3"/>
      <c r="R83" s="3"/>
      <c r="S83" s="3"/>
      <c r="T83" s="3"/>
      <c r="U83" s="3"/>
      <c r="V83" s="3"/>
      <c r="W83" s="3"/>
      <c r="X83" s="3"/>
      <c r="Y83" s="3"/>
      <c r="Z83" s="3"/>
    </row>
    <row r="84" spans="1:26" ht="32.25" customHeight="1">
      <c r="A84" s="69"/>
      <c r="B84" s="144" t="s">
        <v>65</v>
      </c>
      <c r="C84" s="152"/>
      <c r="D84" s="152"/>
      <c r="E84" s="152"/>
      <c r="F84" s="152"/>
      <c r="G84" s="152"/>
      <c r="H84" s="152"/>
      <c r="I84" s="152"/>
      <c r="J84" s="152"/>
      <c r="K84" s="152"/>
      <c r="L84" s="145"/>
      <c r="M84" s="69"/>
      <c r="N84" s="3"/>
      <c r="O84" s="3"/>
      <c r="P84" s="3"/>
      <c r="Q84" s="3"/>
      <c r="R84" s="3"/>
      <c r="S84" s="3"/>
      <c r="T84" s="3"/>
      <c r="U84" s="3"/>
      <c r="V84" s="3"/>
      <c r="W84" s="3"/>
      <c r="X84" s="3"/>
      <c r="Y84" s="3"/>
      <c r="Z84" s="3"/>
    </row>
    <row r="85" spans="1:26" ht="15.75" customHeight="1">
      <c r="A85" s="3"/>
      <c r="B85" s="70"/>
      <c r="C85" s="68"/>
      <c r="D85" s="68"/>
      <c r="E85" s="68"/>
      <c r="F85" s="68"/>
      <c r="G85" s="68"/>
      <c r="H85" s="68"/>
      <c r="I85" s="68"/>
      <c r="J85" s="68"/>
      <c r="K85" s="68"/>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4">
    <mergeCell ref="B49:F49"/>
    <mergeCell ref="B50:D50"/>
    <mergeCell ref="E50:F50"/>
    <mergeCell ref="C56:L56"/>
    <mergeCell ref="B62:L68"/>
    <mergeCell ref="C57:L57"/>
    <mergeCell ref="C58:L58"/>
    <mergeCell ref="C59:L59"/>
    <mergeCell ref="C60:L60"/>
    <mergeCell ref="B81:L81"/>
    <mergeCell ref="B82:L82"/>
    <mergeCell ref="B83:L83"/>
    <mergeCell ref="B72:D72"/>
    <mergeCell ref="G72:H72"/>
    <mergeCell ref="B75:L75"/>
    <mergeCell ref="B78:L78"/>
    <mergeCell ref="B79:L79"/>
    <mergeCell ref="B80:L80"/>
    <mergeCell ref="B1:H5"/>
    <mergeCell ref="D8:E8"/>
    <mergeCell ref="B84:L84"/>
    <mergeCell ref="H35:I35"/>
    <mergeCell ref="H36:I36"/>
    <mergeCell ref="H37:I37"/>
    <mergeCell ref="H38:I38"/>
    <mergeCell ref="H39:I39"/>
    <mergeCell ref="H40:I40"/>
    <mergeCell ref="H41:I41"/>
    <mergeCell ref="E43:I43"/>
    <mergeCell ref="C61:L61"/>
    <mergeCell ref="E44:I44"/>
    <mergeCell ref="C53:L53"/>
    <mergeCell ref="C54:L54"/>
    <mergeCell ref="C55:L55"/>
  </mergeCells>
  <conditionalFormatting sqref="K43:K47">
    <cfRule type="cellIs" dxfId="7" priority="2"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7"/>
  <sheetViews>
    <sheetView showGridLines="0" topLeftCell="A37"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2851562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A5" s="1"/>
      <c r="B5" s="132"/>
      <c r="C5" s="132"/>
      <c r="D5" s="132"/>
      <c r="E5" s="132"/>
      <c r="F5" s="132"/>
      <c r="G5" s="132"/>
      <c r="H5" s="132"/>
      <c r="I5" s="2"/>
      <c r="J5" s="2"/>
      <c r="K5" s="2"/>
      <c r="L5" s="3"/>
      <c r="M5" s="3"/>
      <c r="N5" s="3"/>
      <c r="O5" s="3"/>
      <c r="P5" s="3"/>
      <c r="Q5" s="3"/>
      <c r="R5" s="3"/>
      <c r="S5" s="3"/>
      <c r="T5" s="3"/>
      <c r="U5" s="3"/>
      <c r="V5" s="3"/>
      <c r="W5" s="3"/>
      <c r="X5" s="3"/>
      <c r="Y5" s="3"/>
      <c r="Z5" s="3"/>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8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8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8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8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8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8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8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71"/>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71"/>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71"/>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71"/>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71"/>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71"/>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71"/>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71"/>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71"/>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71"/>
      <c r="L28" s="9"/>
      <c r="M28" s="9"/>
      <c r="N28" s="9"/>
      <c r="O28" s="9"/>
      <c r="P28" s="9"/>
      <c r="Q28" s="9"/>
      <c r="R28" s="9"/>
      <c r="S28" s="9"/>
      <c r="T28" s="9"/>
      <c r="U28" s="9"/>
      <c r="V28" s="9"/>
      <c r="W28" s="9"/>
      <c r="X28" s="9"/>
      <c r="Y28" s="9"/>
    </row>
    <row r="29" spans="1:25" ht="15.75" customHeight="1">
      <c r="A29" s="9"/>
      <c r="B29" s="10"/>
      <c r="C29" s="10"/>
      <c r="D29" s="10"/>
      <c r="E29" s="10"/>
      <c r="F29" s="10"/>
      <c r="G29" s="78"/>
      <c r="H29" s="78"/>
      <c r="I29" s="78"/>
      <c r="J29" s="13"/>
      <c r="K29" s="72"/>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5"/>
      <c r="K30" s="72"/>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72"/>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73"/>
      <c r="L32" s="9"/>
      <c r="M32" s="9"/>
      <c r="N32" s="9"/>
      <c r="O32" s="9"/>
      <c r="P32" s="9"/>
      <c r="Q32" s="9"/>
      <c r="R32" s="9"/>
      <c r="S32" s="9"/>
      <c r="T32" s="9"/>
      <c r="U32" s="9"/>
      <c r="V32" s="9"/>
      <c r="W32" s="9"/>
      <c r="X32" s="9"/>
      <c r="Y32" s="9"/>
    </row>
    <row r="33" spans="1:26"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6"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6"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6" ht="15.75" customHeight="1">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6" ht="34.5"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6"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6"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6" ht="30"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6"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6" ht="15.75" customHeight="1">
      <c r="A42" s="9"/>
      <c r="B42" s="42" t="s">
        <v>24</v>
      </c>
      <c r="C42" s="82"/>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6" ht="36" customHeight="1">
      <c r="A43" s="22"/>
      <c r="B43" s="45" t="s">
        <v>25</v>
      </c>
      <c r="C43" s="46"/>
      <c r="D43" s="46"/>
      <c r="E43" s="134" t="s">
        <v>66</v>
      </c>
      <c r="F43" s="169"/>
      <c r="G43" s="169"/>
      <c r="H43" s="169"/>
      <c r="I43" s="170"/>
      <c r="J43" s="47" t="str">
        <f>IFERROR(J33/$J$34,"")</f>
        <v/>
      </c>
      <c r="K43" s="48" t="str">
        <f>IF(J43="","No Data",IF(J43&gt;=0.15,"Meets Requirement",IF(J43&lt;0.15,"Does Not Meet Requirement")))</f>
        <v>No Data</v>
      </c>
      <c r="L43" s="9"/>
      <c r="M43" s="22"/>
      <c r="N43" s="22"/>
      <c r="O43" s="22"/>
      <c r="P43" s="22"/>
      <c r="Q43" s="22"/>
      <c r="R43" s="22"/>
      <c r="S43" s="22"/>
      <c r="T43" s="22"/>
      <c r="U43" s="22"/>
      <c r="V43" s="22"/>
      <c r="W43" s="22"/>
      <c r="X43" s="22"/>
      <c r="Y43" s="22"/>
    </row>
    <row r="44" spans="1:26" ht="28.5" customHeight="1">
      <c r="A44" s="3"/>
      <c r="B44" s="53" t="s">
        <v>33</v>
      </c>
      <c r="C44" s="54"/>
      <c r="D44" s="54"/>
      <c r="E44" s="141" t="s">
        <v>34</v>
      </c>
      <c r="F44" s="176"/>
      <c r="G44" s="176"/>
      <c r="H44" s="176"/>
      <c r="I44" s="168"/>
      <c r="J44" s="55" t="str">
        <f>IFERROR(SUMIFS(K$12:K$32,B$12:B$32,"PCP-TI")/K33,"")</f>
        <v/>
      </c>
      <c r="K44" s="56" t="s">
        <v>35</v>
      </c>
      <c r="L44" s="3"/>
      <c r="M44" s="3"/>
      <c r="N44" s="3"/>
      <c r="O44" s="3"/>
      <c r="P44" s="3"/>
      <c r="Q44" s="3"/>
      <c r="R44" s="3"/>
      <c r="S44" s="3"/>
      <c r="T44" s="3"/>
      <c r="U44" s="3"/>
      <c r="V44" s="3"/>
      <c r="W44" s="3"/>
      <c r="X44" s="3"/>
      <c r="Y44" s="3"/>
    </row>
    <row r="45" spans="1:26" ht="28.5" hidden="1" customHeight="1">
      <c r="A45" s="3"/>
      <c r="B45" s="101"/>
      <c r="C45" s="117"/>
      <c r="D45" s="117"/>
      <c r="E45" s="127"/>
      <c r="F45" s="103"/>
      <c r="G45" s="103"/>
      <c r="H45" s="103"/>
      <c r="I45" s="103"/>
      <c r="J45" s="104"/>
      <c r="K45" s="101"/>
      <c r="L45" s="3"/>
      <c r="M45" s="3"/>
      <c r="N45" s="3"/>
      <c r="O45" s="3"/>
      <c r="P45" s="3"/>
      <c r="Q45" s="3"/>
      <c r="R45" s="3"/>
      <c r="S45" s="3"/>
      <c r="T45" s="3"/>
      <c r="U45" s="3"/>
      <c r="V45" s="3"/>
      <c r="W45" s="3"/>
      <c r="X45" s="3"/>
      <c r="Y45" s="3"/>
    </row>
    <row r="46" spans="1:26" ht="28.5" hidden="1" customHeight="1">
      <c r="A46" s="3"/>
      <c r="B46" s="101"/>
      <c r="C46" s="117"/>
      <c r="D46" s="117"/>
      <c r="E46" s="127"/>
      <c r="F46" s="103"/>
      <c r="G46" s="103"/>
      <c r="H46" s="103"/>
      <c r="I46" s="103"/>
      <c r="J46" s="104"/>
      <c r="K46" s="101"/>
      <c r="L46" s="3"/>
      <c r="M46" s="3"/>
      <c r="N46" s="3"/>
      <c r="O46" s="3"/>
      <c r="P46" s="3"/>
      <c r="Q46" s="3"/>
      <c r="R46" s="3"/>
      <c r="S46" s="3"/>
      <c r="T46" s="3"/>
      <c r="U46" s="3"/>
      <c r="V46" s="3"/>
      <c r="W46" s="3"/>
      <c r="X46" s="3"/>
      <c r="Y46" s="3"/>
    </row>
    <row r="47" spans="1:26" ht="28.5" hidden="1" customHeight="1">
      <c r="A47" s="3"/>
      <c r="B47" s="101"/>
      <c r="C47" s="117"/>
      <c r="D47" s="117"/>
      <c r="E47" s="127"/>
      <c r="F47" s="103"/>
      <c r="G47" s="103"/>
      <c r="H47" s="103"/>
      <c r="I47" s="103"/>
      <c r="J47" s="104"/>
      <c r="K47" s="101"/>
      <c r="L47" s="3"/>
      <c r="M47" s="3"/>
      <c r="N47" s="3"/>
      <c r="O47" s="3"/>
      <c r="P47" s="3"/>
      <c r="Q47" s="3"/>
      <c r="R47" s="3"/>
      <c r="S47" s="3"/>
      <c r="T47" s="3"/>
      <c r="U47" s="3"/>
      <c r="V47" s="3"/>
      <c r="W47" s="3"/>
      <c r="X47" s="3"/>
      <c r="Y47" s="3"/>
    </row>
    <row r="48" spans="1:26" ht="28.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28.5" customHeight="1">
      <c r="A49" s="3"/>
      <c r="B49" s="159" t="s">
        <v>36</v>
      </c>
      <c r="C49" s="159"/>
      <c r="D49" s="159"/>
      <c r="E49" s="159"/>
      <c r="F49" s="159"/>
      <c r="G49" s="3"/>
      <c r="H49" s="3"/>
      <c r="I49" s="3"/>
      <c r="J49" s="3"/>
      <c r="K49" s="3"/>
      <c r="L49" s="3"/>
      <c r="M49" s="3"/>
      <c r="N49" s="3"/>
      <c r="O49" s="3"/>
      <c r="P49" s="3"/>
      <c r="Q49" s="3"/>
      <c r="R49" s="3"/>
      <c r="S49" s="3"/>
      <c r="T49" s="3"/>
      <c r="U49" s="3"/>
      <c r="V49" s="3"/>
      <c r="W49" s="3"/>
      <c r="X49" s="3"/>
      <c r="Y49" s="3"/>
      <c r="Z49" s="3"/>
    </row>
    <row r="50" spans="1:26" ht="28.5" customHeight="1">
      <c r="A50" s="3"/>
      <c r="B50" s="138" t="s">
        <v>37</v>
      </c>
      <c r="C50" s="138"/>
      <c r="D50" s="138"/>
      <c r="E50" s="139"/>
      <c r="F50" s="139"/>
      <c r="G50" s="3"/>
      <c r="H50" s="3"/>
      <c r="I50" s="3"/>
      <c r="J50" s="3"/>
      <c r="K50" s="3"/>
      <c r="L50" s="3"/>
      <c r="M50" s="3"/>
      <c r="N50" s="3"/>
      <c r="O50" s="3"/>
      <c r="P50" s="3"/>
      <c r="Q50" s="3"/>
      <c r="R50" s="3"/>
      <c r="S50" s="3"/>
      <c r="T50" s="3"/>
      <c r="U50" s="3"/>
      <c r="V50" s="3"/>
      <c r="W50" s="3"/>
      <c r="X50" s="3"/>
      <c r="Y50" s="3"/>
      <c r="Z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40</v>
      </c>
      <c r="D53" s="162"/>
      <c r="E53" s="162"/>
      <c r="F53" s="162"/>
      <c r="G53" s="162"/>
      <c r="H53" s="162"/>
      <c r="I53" s="162"/>
      <c r="J53" s="162"/>
      <c r="K53" s="162"/>
      <c r="L53" s="162"/>
      <c r="M53" s="3"/>
      <c r="N53" s="3"/>
      <c r="O53" s="3"/>
      <c r="P53" s="3"/>
      <c r="Q53" s="3"/>
      <c r="R53" s="3"/>
      <c r="S53" s="3"/>
      <c r="T53" s="3"/>
      <c r="U53" s="3"/>
      <c r="V53" s="3"/>
      <c r="W53" s="3"/>
      <c r="X53" s="3"/>
      <c r="Y53" s="3"/>
      <c r="Z53" s="3"/>
    </row>
    <row r="54" spans="1:26" ht="15.75" customHeight="1">
      <c r="A54" s="3"/>
      <c r="B54" s="60" t="s">
        <v>39</v>
      </c>
      <c r="C54" s="147" t="s">
        <v>41</v>
      </c>
      <c r="D54" s="162"/>
      <c r="E54" s="162"/>
      <c r="F54" s="162"/>
      <c r="G54" s="162"/>
      <c r="H54" s="162"/>
      <c r="I54" s="162"/>
      <c r="J54" s="162"/>
      <c r="K54" s="162"/>
      <c r="L54" s="162"/>
      <c r="M54" s="3"/>
      <c r="N54" s="3"/>
      <c r="O54" s="3"/>
      <c r="P54" s="3"/>
      <c r="Q54" s="3"/>
      <c r="R54" s="3"/>
      <c r="S54" s="3"/>
      <c r="T54" s="3"/>
      <c r="U54" s="3"/>
      <c r="V54" s="3"/>
      <c r="W54" s="3"/>
      <c r="X54" s="3"/>
      <c r="Y54" s="3"/>
      <c r="Z54" s="3"/>
    </row>
    <row r="55" spans="1:26" ht="15.75" customHeight="1">
      <c r="A55" s="3"/>
      <c r="B55" s="60" t="s">
        <v>39</v>
      </c>
      <c r="C55" s="146" t="s">
        <v>42</v>
      </c>
      <c r="D55" s="162"/>
      <c r="E55" s="162"/>
      <c r="F55" s="162"/>
      <c r="G55" s="162"/>
      <c r="H55" s="162"/>
      <c r="I55" s="162"/>
      <c r="J55" s="162"/>
      <c r="K55" s="162"/>
      <c r="L55" s="162"/>
      <c r="M55" s="3"/>
      <c r="N55" s="3"/>
      <c r="O55" s="3"/>
      <c r="P55" s="3"/>
      <c r="Q55" s="3"/>
      <c r="R55" s="3"/>
      <c r="S55" s="3"/>
      <c r="T55" s="3"/>
      <c r="U55" s="3"/>
      <c r="V55" s="3"/>
      <c r="W55" s="3"/>
      <c r="X55" s="3"/>
      <c r="Y55" s="3"/>
      <c r="Z55" s="3"/>
    </row>
    <row r="56" spans="1:26" ht="30.95"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62"/>
      <c r="E57" s="162"/>
      <c r="F57" s="162"/>
      <c r="G57" s="162"/>
      <c r="H57" s="162"/>
      <c r="I57" s="162"/>
      <c r="J57" s="162"/>
      <c r="K57" s="162"/>
      <c r="L57" s="162"/>
      <c r="M57" s="3"/>
      <c r="N57" s="3"/>
      <c r="O57" s="3"/>
      <c r="P57" s="3"/>
      <c r="Q57" s="3"/>
      <c r="R57" s="3"/>
      <c r="S57" s="3"/>
      <c r="T57" s="3"/>
      <c r="U57" s="3"/>
      <c r="V57" s="3"/>
      <c r="W57" s="3"/>
      <c r="X57" s="3"/>
      <c r="Y57" s="3"/>
      <c r="Z57" s="3"/>
    </row>
    <row r="58" spans="1:26" ht="15" customHeight="1">
      <c r="A58" s="3"/>
      <c r="B58" s="60" t="s">
        <v>39</v>
      </c>
      <c r="C58" s="147" t="s">
        <v>45</v>
      </c>
      <c r="D58" s="162"/>
      <c r="E58" s="162"/>
      <c r="F58" s="162"/>
      <c r="G58" s="162"/>
      <c r="H58" s="162"/>
      <c r="I58" s="162"/>
      <c r="J58" s="162"/>
      <c r="K58" s="162"/>
      <c r="L58" s="162"/>
      <c r="M58" s="3"/>
      <c r="N58" s="3"/>
      <c r="O58" s="3"/>
      <c r="P58" s="3"/>
      <c r="Q58" s="3"/>
      <c r="R58" s="3"/>
      <c r="S58" s="3"/>
      <c r="T58" s="3"/>
      <c r="U58" s="3"/>
      <c r="V58" s="3"/>
      <c r="W58" s="3"/>
      <c r="X58" s="3"/>
      <c r="Y58" s="3"/>
      <c r="Z58" s="3"/>
    </row>
    <row r="59" spans="1:26" ht="15.75" customHeight="1">
      <c r="A59" s="3"/>
      <c r="B59" s="60" t="s">
        <v>39</v>
      </c>
      <c r="C59" s="146" t="s">
        <v>46</v>
      </c>
      <c r="D59" s="162"/>
      <c r="E59" s="162"/>
      <c r="F59" s="162"/>
      <c r="G59" s="162"/>
      <c r="H59" s="162"/>
      <c r="I59" s="162"/>
      <c r="J59" s="162"/>
      <c r="K59" s="162"/>
      <c r="L59" s="162"/>
      <c r="M59" s="3"/>
      <c r="N59" s="3"/>
      <c r="O59" s="3"/>
      <c r="P59" s="3"/>
      <c r="Q59" s="3"/>
      <c r="R59" s="3"/>
      <c r="S59" s="3"/>
      <c r="T59" s="3"/>
      <c r="U59" s="3"/>
      <c r="V59" s="3"/>
      <c r="W59" s="3"/>
      <c r="X59" s="3"/>
      <c r="Y59" s="3"/>
      <c r="Z59" s="3"/>
    </row>
    <row r="60" spans="1:26" ht="15.75" customHeight="1">
      <c r="A60" s="3"/>
      <c r="B60" s="60" t="s">
        <v>39</v>
      </c>
      <c r="C60" s="147" t="s">
        <v>47</v>
      </c>
      <c r="D60" s="162"/>
      <c r="E60" s="162"/>
      <c r="F60" s="162"/>
      <c r="G60" s="162"/>
      <c r="H60" s="162"/>
      <c r="I60" s="162"/>
      <c r="J60" s="162"/>
      <c r="K60" s="162"/>
      <c r="L60" s="162"/>
      <c r="M60" s="3"/>
      <c r="N60" s="3"/>
      <c r="O60" s="3"/>
      <c r="P60" s="3"/>
      <c r="Q60" s="3"/>
      <c r="R60" s="3"/>
      <c r="S60" s="3"/>
      <c r="T60" s="3"/>
      <c r="U60" s="3"/>
      <c r="V60" s="3"/>
      <c r="W60" s="3"/>
      <c r="X60" s="3"/>
      <c r="Y60" s="3"/>
      <c r="Z60" s="3"/>
    </row>
    <row r="61" spans="1:26" ht="15.75" customHeight="1">
      <c r="A61" s="3"/>
      <c r="B61" s="60" t="s">
        <v>39</v>
      </c>
      <c r="C61" s="149" t="s">
        <v>48</v>
      </c>
      <c r="D61" s="162"/>
      <c r="E61" s="162"/>
      <c r="F61" s="162"/>
      <c r="G61" s="162"/>
      <c r="H61" s="162"/>
      <c r="I61" s="162"/>
      <c r="J61" s="162"/>
      <c r="K61" s="162"/>
      <c r="L61" s="162"/>
      <c r="M61" s="3"/>
      <c r="N61" s="3"/>
      <c r="O61" s="3"/>
      <c r="P61" s="3"/>
      <c r="Q61" s="3"/>
      <c r="R61" s="3"/>
      <c r="S61" s="3"/>
      <c r="T61" s="3"/>
      <c r="U61" s="3"/>
      <c r="V61" s="3"/>
      <c r="W61" s="3"/>
      <c r="X61" s="3"/>
      <c r="Y61" s="3"/>
      <c r="Z61" s="3"/>
    </row>
    <row r="62" spans="1:26" ht="15.75" customHeight="1">
      <c r="A62" s="3"/>
      <c r="B62" s="151" t="s">
        <v>49</v>
      </c>
      <c r="C62" s="162"/>
      <c r="D62" s="162"/>
      <c r="E62" s="162"/>
      <c r="F62" s="162"/>
      <c r="G62" s="162"/>
      <c r="H62" s="162"/>
      <c r="I62" s="162"/>
      <c r="J62" s="162"/>
      <c r="K62" s="162"/>
      <c r="L62" s="162"/>
      <c r="M62" s="3"/>
      <c r="N62" s="3"/>
      <c r="O62" s="3"/>
      <c r="P62" s="3"/>
      <c r="Q62" s="3"/>
      <c r="R62" s="3"/>
      <c r="S62" s="3"/>
      <c r="T62" s="3"/>
      <c r="U62" s="3"/>
      <c r="V62" s="3"/>
      <c r="W62" s="3"/>
      <c r="X62" s="3"/>
      <c r="Y62" s="3"/>
      <c r="Z62" s="3"/>
    </row>
    <row r="63" spans="1:26" ht="15.75" customHeight="1">
      <c r="A63" s="61"/>
      <c r="B63" s="162"/>
      <c r="C63" s="162"/>
      <c r="D63" s="162"/>
      <c r="E63" s="162"/>
      <c r="F63" s="162"/>
      <c r="G63" s="162"/>
      <c r="H63" s="162"/>
      <c r="I63" s="162"/>
      <c r="J63" s="162"/>
      <c r="K63" s="162"/>
      <c r="L63" s="162"/>
      <c r="M63" s="3"/>
      <c r="N63" s="3"/>
      <c r="O63" s="3"/>
      <c r="P63" s="3"/>
      <c r="Q63" s="3"/>
      <c r="R63" s="3"/>
      <c r="S63" s="3"/>
      <c r="T63" s="3"/>
      <c r="U63" s="3"/>
      <c r="V63" s="3"/>
      <c r="W63" s="3"/>
      <c r="X63" s="3"/>
      <c r="Y63" s="3"/>
      <c r="Z63" s="3"/>
    </row>
    <row r="64" spans="1:26" ht="15.75" customHeight="1">
      <c r="A64" s="3"/>
      <c r="B64" s="162"/>
      <c r="C64" s="162"/>
      <c r="D64" s="162"/>
      <c r="E64" s="162"/>
      <c r="F64" s="162"/>
      <c r="G64" s="162"/>
      <c r="H64" s="162"/>
      <c r="I64" s="162"/>
      <c r="J64" s="162"/>
      <c r="K64" s="162"/>
      <c r="L64" s="162"/>
      <c r="M64" s="3"/>
      <c r="N64" s="3"/>
      <c r="O64" s="3"/>
      <c r="P64" s="3"/>
      <c r="Q64" s="3"/>
      <c r="R64" s="3"/>
      <c r="S64" s="3"/>
      <c r="T64" s="3"/>
      <c r="U64" s="3"/>
      <c r="V64" s="3"/>
      <c r="W64" s="3"/>
      <c r="X64" s="3"/>
      <c r="Y64" s="3"/>
      <c r="Z64" s="3"/>
    </row>
    <row r="65" spans="1:26" ht="15.75" customHeight="1">
      <c r="A65" s="3"/>
      <c r="B65" s="162"/>
      <c r="C65" s="162"/>
      <c r="D65" s="162"/>
      <c r="E65" s="162"/>
      <c r="F65" s="162"/>
      <c r="G65" s="162"/>
      <c r="H65" s="162"/>
      <c r="I65" s="162"/>
      <c r="J65" s="162"/>
      <c r="K65" s="162"/>
      <c r="L65" s="162"/>
      <c r="M65" s="3"/>
      <c r="N65" s="3"/>
      <c r="O65" s="3"/>
      <c r="P65" s="3"/>
      <c r="Q65" s="3"/>
      <c r="R65" s="3"/>
      <c r="S65" s="3"/>
      <c r="T65" s="3"/>
      <c r="U65" s="3"/>
      <c r="V65" s="3"/>
      <c r="W65" s="3"/>
      <c r="X65" s="3"/>
      <c r="Y65" s="3"/>
      <c r="Z65" s="3"/>
    </row>
    <row r="66" spans="1:26" ht="15.75" customHeight="1">
      <c r="A66" s="3"/>
      <c r="B66" s="162"/>
      <c r="C66" s="162"/>
      <c r="D66" s="162"/>
      <c r="E66" s="162"/>
      <c r="F66" s="162"/>
      <c r="G66" s="162"/>
      <c r="H66" s="162"/>
      <c r="I66" s="162"/>
      <c r="J66" s="162"/>
      <c r="K66" s="162"/>
      <c r="L66" s="162"/>
      <c r="M66" s="3"/>
      <c r="N66" s="3"/>
      <c r="O66" s="3"/>
      <c r="P66" s="3"/>
      <c r="Q66" s="3"/>
      <c r="R66" s="3"/>
      <c r="S66" s="3"/>
      <c r="T66" s="3"/>
      <c r="U66" s="3"/>
      <c r="V66" s="3"/>
      <c r="W66" s="3"/>
      <c r="X66" s="3"/>
      <c r="Y66" s="3"/>
      <c r="Z66" s="3"/>
    </row>
    <row r="67" spans="1:26" ht="15.75" customHeight="1">
      <c r="A67" s="3"/>
      <c r="B67" s="162"/>
      <c r="C67" s="162"/>
      <c r="D67" s="162"/>
      <c r="E67" s="162"/>
      <c r="F67" s="162"/>
      <c r="G67" s="162"/>
      <c r="H67" s="162"/>
      <c r="I67" s="162"/>
      <c r="J67" s="162"/>
      <c r="K67" s="162"/>
      <c r="L67" s="162"/>
      <c r="M67" s="3"/>
      <c r="N67" s="3"/>
      <c r="O67" s="3"/>
      <c r="P67" s="3"/>
      <c r="Q67" s="3"/>
      <c r="R67" s="3"/>
      <c r="S67" s="3"/>
      <c r="T67" s="3"/>
      <c r="U67" s="3"/>
      <c r="V67" s="3"/>
      <c r="W67" s="3"/>
      <c r="X67" s="3"/>
      <c r="Y67" s="3"/>
      <c r="Z67" s="3"/>
    </row>
    <row r="68" spans="1:26" ht="7.5" customHeight="1">
      <c r="A68" s="3"/>
      <c r="B68" s="162"/>
      <c r="C68" s="162"/>
      <c r="D68" s="162"/>
      <c r="E68" s="162"/>
      <c r="F68" s="162"/>
      <c r="G68" s="162"/>
      <c r="H68" s="162"/>
      <c r="I68" s="162"/>
      <c r="J68" s="162"/>
      <c r="K68" s="162"/>
      <c r="L68" s="162"/>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48" customHeight="1">
      <c r="A75" s="69"/>
      <c r="B75" s="130" t="s">
        <v>53</v>
      </c>
      <c r="C75" s="165"/>
      <c r="D75" s="165"/>
      <c r="E75" s="165"/>
      <c r="F75" s="165"/>
      <c r="G75" s="165"/>
      <c r="H75" s="165"/>
      <c r="I75" s="165"/>
      <c r="J75" s="165"/>
      <c r="K75" s="165"/>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65"/>
      <c r="D78" s="165"/>
      <c r="E78" s="165"/>
      <c r="F78" s="165"/>
      <c r="G78" s="165"/>
      <c r="H78" s="165"/>
      <c r="I78" s="165"/>
      <c r="J78" s="165"/>
      <c r="K78" s="165"/>
      <c r="L78" s="163"/>
      <c r="M78" s="99"/>
      <c r="N78" s="65"/>
      <c r="O78" s="3"/>
      <c r="P78" s="3"/>
      <c r="Q78" s="3"/>
      <c r="R78" s="3"/>
      <c r="S78" s="3"/>
      <c r="T78" s="3"/>
      <c r="U78" s="3"/>
      <c r="V78" s="3"/>
      <c r="W78" s="3"/>
      <c r="X78" s="3"/>
      <c r="Y78" s="3"/>
      <c r="Z78" s="3"/>
    </row>
    <row r="79" spans="1:26" ht="15.75" customHeight="1">
      <c r="A79" s="69"/>
      <c r="B79" s="130" t="s">
        <v>64</v>
      </c>
      <c r="C79" s="165"/>
      <c r="D79" s="165"/>
      <c r="E79" s="165"/>
      <c r="F79" s="165"/>
      <c r="G79" s="165"/>
      <c r="H79" s="165"/>
      <c r="I79" s="165"/>
      <c r="J79" s="165"/>
      <c r="K79" s="165"/>
      <c r="L79" s="163"/>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0" customHeight="1">
      <c r="A82" s="69"/>
      <c r="B82" s="130" t="s">
        <v>60</v>
      </c>
      <c r="C82" s="162"/>
      <c r="D82" s="162"/>
      <c r="E82" s="162"/>
      <c r="F82" s="162"/>
      <c r="G82" s="162"/>
      <c r="H82" s="162"/>
      <c r="I82" s="162"/>
      <c r="J82" s="162"/>
      <c r="K82" s="162"/>
      <c r="L82" s="163"/>
      <c r="M82" s="99"/>
      <c r="N82" s="65"/>
      <c r="O82" s="3"/>
      <c r="P82" s="3"/>
      <c r="Q82" s="3"/>
      <c r="R82" s="3"/>
      <c r="S82" s="3"/>
      <c r="T82" s="3"/>
      <c r="U82" s="3"/>
      <c r="V82" s="3"/>
      <c r="W82" s="3"/>
      <c r="X82" s="3"/>
      <c r="Y82" s="3"/>
      <c r="Z82" s="3"/>
    </row>
    <row r="83" spans="1:26" ht="33" customHeight="1">
      <c r="A83" s="69"/>
      <c r="B83" s="131" t="s">
        <v>67</v>
      </c>
      <c r="C83" s="165"/>
      <c r="D83" s="165"/>
      <c r="E83" s="165"/>
      <c r="F83" s="165"/>
      <c r="G83" s="165"/>
      <c r="H83" s="165"/>
      <c r="I83" s="165"/>
      <c r="J83" s="165"/>
      <c r="K83" s="165"/>
      <c r="L83" s="163"/>
      <c r="M83" s="99"/>
      <c r="N83" s="65"/>
      <c r="O83" s="3"/>
      <c r="P83" s="3"/>
      <c r="Q83" s="3"/>
      <c r="R83" s="3"/>
      <c r="S83" s="3"/>
      <c r="T83" s="3"/>
      <c r="U83" s="3"/>
      <c r="V83" s="3"/>
      <c r="W83" s="3"/>
      <c r="X83" s="3"/>
      <c r="Y83" s="3"/>
      <c r="Z83" s="3"/>
    </row>
    <row r="84" spans="1:26" s="89" customFormat="1" ht="33" customHeight="1">
      <c r="A84" s="98"/>
      <c r="B84" s="144" t="s">
        <v>62</v>
      </c>
      <c r="C84" s="152"/>
      <c r="D84" s="152"/>
      <c r="E84" s="152"/>
      <c r="F84" s="152"/>
      <c r="G84" s="152"/>
      <c r="H84" s="152"/>
      <c r="I84" s="152"/>
      <c r="J84" s="152"/>
      <c r="K84" s="152"/>
      <c r="L84" s="145"/>
      <c r="M84" s="98"/>
      <c r="N84" s="88"/>
      <c r="O84" s="88"/>
      <c r="P84" s="88"/>
      <c r="Q84" s="88"/>
      <c r="R84" s="88"/>
      <c r="S84" s="88"/>
      <c r="T84" s="88"/>
      <c r="U84" s="88"/>
      <c r="V84" s="88"/>
      <c r="W84" s="88"/>
      <c r="X84" s="88"/>
      <c r="Y84" s="88"/>
      <c r="Z84" s="88"/>
    </row>
    <row r="85" spans="1:26" ht="15.75" customHeight="1">
      <c r="A85" s="3"/>
      <c r="B85" s="70"/>
      <c r="C85" s="68"/>
      <c r="D85" s="68"/>
      <c r="E85" s="68"/>
      <c r="F85" s="68"/>
      <c r="G85" s="68"/>
      <c r="H85" s="68"/>
      <c r="I85" s="68"/>
      <c r="J85" s="68"/>
      <c r="K85" s="68"/>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4">
    <mergeCell ref="C57:L57"/>
    <mergeCell ref="C58:L58"/>
    <mergeCell ref="C59:L59"/>
    <mergeCell ref="C60:L60"/>
    <mergeCell ref="B49:F49"/>
    <mergeCell ref="B50:D50"/>
    <mergeCell ref="E50:F50"/>
    <mergeCell ref="C56:L56"/>
    <mergeCell ref="B62:L68"/>
    <mergeCell ref="B81:L81"/>
    <mergeCell ref="B82:L82"/>
    <mergeCell ref="B83:L83"/>
    <mergeCell ref="B72:D72"/>
    <mergeCell ref="G72:H72"/>
    <mergeCell ref="B75:L75"/>
    <mergeCell ref="B78:L78"/>
    <mergeCell ref="B79:L79"/>
    <mergeCell ref="B80:L80"/>
    <mergeCell ref="D8:E8"/>
    <mergeCell ref="B84:L84"/>
    <mergeCell ref="B1:H5"/>
    <mergeCell ref="H35:I35"/>
    <mergeCell ref="H36:I36"/>
    <mergeCell ref="H37:I37"/>
    <mergeCell ref="H38:I38"/>
    <mergeCell ref="H39:I39"/>
    <mergeCell ref="H40:I40"/>
    <mergeCell ref="H41:I41"/>
    <mergeCell ref="E43:I43"/>
    <mergeCell ref="C61:L61"/>
    <mergeCell ref="E44:I44"/>
    <mergeCell ref="C53:L53"/>
    <mergeCell ref="C54:L54"/>
    <mergeCell ref="C55:L55"/>
  </mergeCells>
  <conditionalFormatting sqref="K43:K47">
    <cfRule type="cellIs" dxfId="6" priority="2" operator="equal">
      <formula>"Does Not Meet Requirement"</formula>
    </cfRule>
  </conditionalFormatting>
  <printOptions horizontalCentered="1"/>
  <pageMargins left="0.2" right="0.2" top="0.75" bottom="0.48533333299999998" header="0" footer="0"/>
  <pageSetup orientation="landscape" r:id="rId1"/>
  <headerFooter>
    <oddHeader xml:space="preserve">&amp;L               &amp;CACOM Policy 307, APM Strategies Certification
</oddHeader>
    <oddFooter>&amp;LEffective Date: 10/01/22 Approval Date: 10/06/22&amp;C APM Strategies Certification - 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5"/>
  <sheetViews>
    <sheetView showGridLines="0" topLeftCell="A39"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4257812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A5" s="1"/>
      <c r="B5" s="132"/>
      <c r="C5" s="132"/>
      <c r="D5" s="132"/>
      <c r="E5" s="132"/>
      <c r="F5" s="132"/>
      <c r="G5" s="132"/>
      <c r="H5" s="132"/>
      <c r="I5" s="2"/>
      <c r="J5" s="2"/>
      <c r="K5" s="2"/>
      <c r="L5" s="3"/>
      <c r="M5" s="3"/>
      <c r="N5" s="3"/>
      <c r="O5" s="3"/>
      <c r="P5" s="3"/>
      <c r="Q5" s="3"/>
      <c r="R5" s="3"/>
      <c r="S5" s="3"/>
      <c r="T5" s="3"/>
      <c r="U5" s="3"/>
      <c r="V5" s="3"/>
      <c r="W5" s="3"/>
      <c r="X5" s="3"/>
      <c r="Y5" s="3"/>
      <c r="Z5" s="3"/>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7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7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7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7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7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7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7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12"/>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12"/>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12"/>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12"/>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12"/>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12"/>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12"/>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12"/>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12"/>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12"/>
      <c r="L28" s="9"/>
      <c r="M28" s="9"/>
      <c r="N28" s="9"/>
      <c r="O28" s="9"/>
      <c r="P28" s="9"/>
      <c r="Q28" s="9"/>
      <c r="R28" s="9"/>
      <c r="S28" s="9"/>
      <c r="T28" s="9"/>
      <c r="U28" s="9"/>
      <c r="V28" s="9"/>
      <c r="W28" s="9"/>
      <c r="X28" s="9"/>
      <c r="Y28" s="9"/>
    </row>
    <row r="29" spans="1:25" ht="15.75" customHeight="1">
      <c r="A29" s="9"/>
      <c r="B29" s="10"/>
      <c r="C29" s="10"/>
      <c r="D29" s="10"/>
      <c r="E29" s="10"/>
      <c r="F29" s="10"/>
      <c r="G29" s="78"/>
      <c r="H29" s="78"/>
      <c r="I29" s="78"/>
      <c r="J29" s="13"/>
      <c r="K29" s="14"/>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5"/>
      <c r="K30" s="14"/>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14"/>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18"/>
      <c r="L32" s="9"/>
      <c r="M32" s="9"/>
      <c r="N32" s="9"/>
      <c r="O32" s="9"/>
      <c r="P32" s="9"/>
      <c r="Q32" s="9"/>
      <c r="R32" s="9"/>
      <c r="S32" s="9"/>
      <c r="T32" s="9"/>
      <c r="U32" s="9"/>
      <c r="V32" s="9"/>
      <c r="W32" s="9"/>
      <c r="X32" s="9"/>
      <c r="Y32" s="9"/>
    </row>
    <row r="33" spans="1:25"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5"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5"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5" ht="15.75" customHeight="1">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5" ht="33"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5"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5"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5" ht="28.5"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5"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5" ht="15.75" customHeight="1">
      <c r="A42" s="9"/>
      <c r="B42" s="42" t="s">
        <v>24</v>
      </c>
      <c r="C42" s="82"/>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5" ht="36" customHeight="1">
      <c r="A43" s="22"/>
      <c r="B43" s="45" t="s">
        <v>25</v>
      </c>
      <c r="C43" s="46"/>
      <c r="D43" s="46"/>
      <c r="E43" s="134" t="s">
        <v>68</v>
      </c>
      <c r="F43" s="169"/>
      <c r="G43" s="169"/>
      <c r="H43" s="169"/>
      <c r="I43" s="170"/>
      <c r="J43" s="67" t="str">
        <f>IFERROR(J33/$J$34,"")</f>
        <v/>
      </c>
      <c r="K43" s="48" t="str">
        <f>IF(J43="","No Data",IF(J43&gt;=0.35,"Meets Requirement",IF(J43&lt;0.35,"Does Not Meet Requirement")))</f>
        <v>No Data</v>
      </c>
      <c r="L43" s="9"/>
      <c r="M43" s="22"/>
      <c r="N43" s="22"/>
      <c r="O43" s="22"/>
      <c r="P43" s="22"/>
      <c r="Q43" s="22"/>
      <c r="R43" s="22"/>
      <c r="S43" s="22"/>
      <c r="T43" s="22"/>
      <c r="U43" s="22"/>
      <c r="V43" s="22"/>
      <c r="W43" s="22"/>
      <c r="X43" s="22"/>
      <c r="Y43" s="22"/>
    </row>
    <row r="44" spans="1:25" ht="36" customHeight="1">
      <c r="A44" s="22"/>
      <c r="B44" s="26" t="s">
        <v>27</v>
      </c>
      <c r="C44" s="84"/>
      <c r="D44" s="84"/>
      <c r="E44" s="135" t="s">
        <v>69</v>
      </c>
      <c r="F44" s="171"/>
      <c r="G44" s="171"/>
      <c r="H44" s="171"/>
      <c r="I44" s="172"/>
      <c r="J44" s="85" t="str">
        <f>IFERROR(C33/(0.25*J34),"")</f>
        <v/>
      </c>
      <c r="K44" s="51" t="str">
        <f>IF(J44="","No Data",IF(J44&gt;=0.25,"Meets Requirement",IF(J44&lt;0.25,"Does Not Meet Requirement")))</f>
        <v>No Data</v>
      </c>
      <c r="L44" s="9"/>
      <c r="M44" s="22"/>
      <c r="N44" s="22"/>
      <c r="O44" s="22"/>
      <c r="P44" s="22"/>
      <c r="Q44" s="22"/>
      <c r="R44" s="22"/>
      <c r="S44" s="22"/>
      <c r="T44" s="22"/>
      <c r="U44" s="22"/>
      <c r="V44" s="22"/>
      <c r="W44" s="22"/>
      <c r="X44" s="22"/>
      <c r="Y44" s="22"/>
    </row>
    <row r="45" spans="1:25" ht="45.75" customHeight="1">
      <c r="A45" s="3"/>
      <c r="B45" s="30" t="s">
        <v>31</v>
      </c>
      <c r="C45" s="49"/>
      <c r="D45" s="49"/>
      <c r="E45" s="140" t="s">
        <v>32</v>
      </c>
      <c r="F45" s="171"/>
      <c r="G45" s="171"/>
      <c r="H45" s="171"/>
      <c r="I45" s="172"/>
      <c r="J45" s="52" t="str">
        <f>IFERROR(K33/$J$34,"")</f>
        <v/>
      </c>
      <c r="K45" s="51" t="str">
        <f>IF(J45="", "No Data",IF(J45&lt;=0.0075,"Eligible for AHCCCS Reimbursement",IF(J45&gt;0.0075,"Exceeds AHCCCS Reimbursement Threshold")))</f>
        <v>No Data</v>
      </c>
      <c r="L45" s="3"/>
      <c r="M45" s="3"/>
      <c r="N45" s="3"/>
      <c r="O45" s="3"/>
      <c r="P45" s="3"/>
      <c r="Q45" s="3"/>
      <c r="R45" s="3"/>
      <c r="S45" s="3"/>
      <c r="T45" s="3"/>
      <c r="U45" s="3"/>
      <c r="V45" s="3"/>
      <c r="W45" s="3"/>
      <c r="X45" s="3"/>
      <c r="Y45" s="3"/>
    </row>
    <row r="46" spans="1:25" ht="28.5" customHeight="1">
      <c r="A46" s="3"/>
      <c r="B46" s="53" t="s">
        <v>33</v>
      </c>
      <c r="C46" s="54"/>
      <c r="D46" s="54"/>
      <c r="E46" s="141" t="s">
        <v>34</v>
      </c>
      <c r="F46" s="176"/>
      <c r="G46" s="176"/>
      <c r="H46" s="176"/>
      <c r="I46" s="168"/>
      <c r="J46" s="55" t="str">
        <f>IFERROR(SUMIFS(K$12:K$32,B$12:B$32,"PCP-TI")/K33,"")</f>
        <v/>
      </c>
      <c r="K46" s="56" t="s">
        <v>35</v>
      </c>
      <c r="L46" s="3"/>
      <c r="M46" s="3"/>
      <c r="N46" s="3"/>
      <c r="O46" s="3"/>
      <c r="P46" s="3"/>
      <c r="Q46" s="3"/>
      <c r="R46" s="3"/>
      <c r="S46" s="3"/>
      <c r="T46" s="3"/>
      <c r="U46" s="3"/>
      <c r="V46" s="3"/>
      <c r="W46" s="3"/>
      <c r="X46" s="3"/>
      <c r="Y46" s="3"/>
    </row>
    <row r="47" spans="1:25" ht="28.5" hidden="1" customHeight="1">
      <c r="A47" s="3"/>
      <c r="B47" s="101"/>
      <c r="C47" s="125"/>
      <c r="D47" s="125"/>
      <c r="E47" s="102"/>
      <c r="F47" s="103"/>
      <c r="G47" s="103"/>
      <c r="H47" s="103"/>
      <c r="I47" s="103"/>
      <c r="J47" s="104"/>
      <c r="K47" s="126"/>
      <c r="L47" s="3"/>
      <c r="M47" s="3"/>
      <c r="N47" s="3"/>
      <c r="O47" s="3"/>
      <c r="P47" s="3"/>
      <c r="Q47" s="3"/>
      <c r="R47" s="3"/>
      <c r="S47" s="3"/>
      <c r="T47" s="3"/>
      <c r="U47" s="3"/>
      <c r="V47" s="3"/>
      <c r="W47" s="3"/>
      <c r="X47" s="3"/>
      <c r="Y47" s="3"/>
    </row>
    <row r="48" spans="1:25" ht="28.5" customHeight="1">
      <c r="A48" s="3"/>
      <c r="B48" s="120"/>
      <c r="C48" s="105"/>
      <c r="D48" s="105"/>
      <c r="E48" s="121"/>
      <c r="F48" s="122"/>
      <c r="G48" s="122"/>
      <c r="H48" s="122"/>
      <c r="I48" s="122"/>
      <c r="J48" s="123"/>
      <c r="K48" s="120"/>
      <c r="L48" s="3"/>
      <c r="M48" s="3"/>
      <c r="N48" s="3"/>
      <c r="O48" s="3"/>
      <c r="P48" s="3"/>
      <c r="Q48" s="3"/>
      <c r="R48" s="3"/>
      <c r="S48" s="3"/>
      <c r="T48" s="3"/>
      <c r="U48" s="3"/>
      <c r="V48" s="3"/>
      <c r="W48" s="3"/>
      <c r="X48" s="3"/>
      <c r="Y48" s="3"/>
    </row>
    <row r="49" spans="1:26" ht="28.5" customHeight="1">
      <c r="A49" s="3"/>
      <c r="B49" s="159" t="s">
        <v>36</v>
      </c>
      <c r="C49" s="159"/>
      <c r="D49" s="159"/>
      <c r="E49" s="159"/>
      <c r="F49" s="159"/>
      <c r="G49" s="3"/>
      <c r="H49" s="3"/>
      <c r="I49" s="3"/>
      <c r="J49" s="3"/>
      <c r="K49" s="3"/>
      <c r="L49" s="3"/>
      <c r="M49" s="3"/>
      <c r="N49" s="3"/>
      <c r="O49" s="3"/>
      <c r="P49" s="3"/>
      <c r="Q49" s="3"/>
      <c r="R49" s="3"/>
      <c r="S49" s="3"/>
      <c r="T49" s="3"/>
      <c r="U49" s="3"/>
      <c r="V49" s="3"/>
      <c r="W49" s="3"/>
      <c r="X49" s="3"/>
      <c r="Y49" s="3"/>
      <c r="Z49" s="3"/>
    </row>
    <row r="50" spans="1:26" ht="28.5" customHeight="1">
      <c r="A50" s="3"/>
      <c r="B50" s="138" t="s">
        <v>37</v>
      </c>
      <c r="C50" s="138"/>
      <c r="D50" s="138"/>
      <c r="E50" s="139"/>
      <c r="F50" s="139"/>
      <c r="G50" s="3"/>
      <c r="H50" s="3"/>
      <c r="I50" s="3"/>
      <c r="J50" s="3"/>
      <c r="K50" s="3"/>
      <c r="L50" s="3"/>
      <c r="M50" s="3"/>
      <c r="N50" s="3"/>
      <c r="O50" s="3"/>
      <c r="P50" s="3"/>
      <c r="Q50" s="3"/>
      <c r="R50" s="3"/>
      <c r="S50" s="3"/>
      <c r="T50" s="3"/>
      <c r="U50" s="3"/>
      <c r="V50" s="3"/>
      <c r="W50" s="3"/>
      <c r="X50" s="3"/>
      <c r="Y50" s="3"/>
      <c r="Z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40</v>
      </c>
      <c r="D53" s="162"/>
      <c r="E53" s="162"/>
      <c r="F53" s="162"/>
      <c r="G53" s="162"/>
      <c r="H53" s="162"/>
      <c r="I53" s="162"/>
      <c r="J53" s="162"/>
      <c r="K53" s="162"/>
      <c r="L53" s="162"/>
      <c r="M53" s="3"/>
      <c r="N53" s="3"/>
      <c r="O53" s="3"/>
      <c r="P53" s="3"/>
      <c r="Q53" s="3"/>
      <c r="R53" s="3"/>
      <c r="S53" s="3"/>
      <c r="T53" s="3"/>
      <c r="U53" s="3"/>
      <c r="V53" s="3"/>
      <c r="W53" s="3"/>
      <c r="X53" s="3"/>
      <c r="Y53" s="3"/>
      <c r="Z53" s="3"/>
    </row>
    <row r="54" spans="1:26" ht="15.75" customHeight="1">
      <c r="A54" s="3"/>
      <c r="B54" s="60" t="s">
        <v>39</v>
      </c>
      <c r="C54" s="147" t="s">
        <v>41</v>
      </c>
      <c r="D54" s="162"/>
      <c r="E54" s="162"/>
      <c r="F54" s="162"/>
      <c r="G54" s="162"/>
      <c r="H54" s="162"/>
      <c r="I54" s="162"/>
      <c r="J54" s="162"/>
      <c r="K54" s="162"/>
      <c r="L54" s="162"/>
      <c r="M54" s="3"/>
      <c r="N54" s="3"/>
      <c r="O54" s="3"/>
      <c r="P54" s="3"/>
      <c r="Q54" s="3"/>
      <c r="R54" s="3"/>
      <c r="S54" s="3"/>
      <c r="T54" s="3"/>
      <c r="U54" s="3"/>
      <c r="V54" s="3"/>
      <c r="W54" s="3"/>
      <c r="X54" s="3"/>
      <c r="Y54" s="3"/>
      <c r="Z54" s="3"/>
    </row>
    <row r="55" spans="1:26" ht="15.75" customHeight="1">
      <c r="A55" s="3"/>
      <c r="B55" s="60" t="s">
        <v>39</v>
      </c>
      <c r="C55" s="146" t="s">
        <v>42</v>
      </c>
      <c r="D55" s="162"/>
      <c r="E55" s="162"/>
      <c r="F55" s="162"/>
      <c r="G55" s="162"/>
      <c r="H55" s="162"/>
      <c r="I55" s="162"/>
      <c r="J55" s="162"/>
      <c r="K55" s="162"/>
      <c r="L55" s="162"/>
      <c r="M55" s="3"/>
      <c r="N55" s="3"/>
      <c r="O55" s="3"/>
      <c r="P55" s="3"/>
      <c r="Q55" s="3"/>
      <c r="R55" s="3"/>
      <c r="S55" s="3"/>
      <c r="T55" s="3"/>
      <c r="U55" s="3"/>
      <c r="V55" s="3"/>
      <c r="W55" s="3"/>
      <c r="X55" s="3"/>
      <c r="Y55" s="3"/>
      <c r="Z55" s="3"/>
    </row>
    <row r="56" spans="1:26" ht="30.6"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62"/>
      <c r="E57" s="162"/>
      <c r="F57" s="162"/>
      <c r="G57" s="162"/>
      <c r="H57" s="162"/>
      <c r="I57" s="162"/>
      <c r="J57" s="162"/>
      <c r="K57" s="162"/>
      <c r="L57" s="162"/>
      <c r="M57" s="3"/>
      <c r="N57" s="3"/>
      <c r="O57" s="3"/>
      <c r="P57" s="3"/>
      <c r="Q57" s="3"/>
      <c r="R57" s="3"/>
      <c r="S57" s="3"/>
      <c r="T57" s="3"/>
      <c r="U57" s="3"/>
      <c r="V57" s="3"/>
      <c r="W57" s="3"/>
      <c r="X57" s="3"/>
      <c r="Y57" s="3"/>
      <c r="Z57" s="3"/>
    </row>
    <row r="58" spans="1:26" ht="15" customHeight="1">
      <c r="A58" s="3"/>
      <c r="B58" s="60" t="s">
        <v>39</v>
      </c>
      <c r="C58" s="147" t="s">
        <v>45</v>
      </c>
      <c r="D58" s="162"/>
      <c r="E58" s="162"/>
      <c r="F58" s="162"/>
      <c r="G58" s="162"/>
      <c r="H58" s="162"/>
      <c r="I58" s="162"/>
      <c r="J58" s="162"/>
      <c r="K58" s="162"/>
      <c r="L58" s="162"/>
      <c r="M58" s="3"/>
      <c r="N58" s="3"/>
      <c r="O58" s="3"/>
      <c r="P58" s="3"/>
      <c r="Q58" s="3"/>
      <c r="R58" s="3"/>
      <c r="S58" s="3"/>
      <c r="T58" s="3"/>
      <c r="U58" s="3"/>
      <c r="V58" s="3"/>
      <c r="W58" s="3"/>
      <c r="X58" s="3"/>
      <c r="Y58" s="3"/>
      <c r="Z58" s="3"/>
    </row>
    <row r="59" spans="1:26" ht="15.75" customHeight="1">
      <c r="A59" s="3"/>
      <c r="B59" s="60" t="s">
        <v>39</v>
      </c>
      <c r="C59" s="146" t="s">
        <v>46</v>
      </c>
      <c r="D59" s="162"/>
      <c r="E59" s="162"/>
      <c r="F59" s="162"/>
      <c r="G59" s="162"/>
      <c r="H59" s="162"/>
      <c r="I59" s="162"/>
      <c r="J59" s="162"/>
      <c r="K59" s="162"/>
      <c r="L59" s="162"/>
      <c r="M59" s="3"/>
      <c r="N59" s="3"/>
      <c r="O59" s="3"/>
      <c r="P59" s="3"/>
      <c r="Q59" s="3"/>
      <c r="R59" s="3"/>
      <c r="S59" s="3"/>
      <c r="T59" s="3"/>
      <c r="U59" s="3"/>
      <c r="V59" s="3"/>
      <c r="W59" s="3"/>
      <c r="X59" s="3"/>
      <c r="Y59" s="3"/>
      <c r="Z59" s="3"/>
    </row>
    <row r="60" spans="1:26" ht="15.75" customHeight="1">
      <c r="A60" s="3"/>
      <c r="B60" s="60" t="s">
        <v>39</v>
      </c>
      <c r="C60" s="147" t="s">
        <v>47</v>
      </c>
      <c r="D60" s="162"/>
      <c r="E60" s="162"/>
      <c r="F60" s="162"/>
      <c r="G60" s="162"/>
      <c r="H60" s="162"/>
      <c r="I60" s="162"/>
      <c r="J60" s="162"/>
      <c r="K60" s="162"/>
      <c r="L60" s="162"/>
      <c r="M60" s="3"/>
      <c r="N60" s="3"/>
      <c r="O60" s="3"/>
      <c r="P60" s="3"/>
      <c r="Q60" s="3"/>
      <c r="R60" s="3"/>
      <c r="S60" s="3"/>
      <c r="T60" s="3"/>
      <c r="U60" s="3"/>
      <c r="V60" s="3"/>
      <c r="W60" s="3"/>
      <c r="X60" s="3"/>
      <c r="Y60" s="3"/>
      <c r="Z60" s="3"/>
    </row>
    <row r="61" spans="1:26" ht="15.75" customHeight="1">
      <c r="A61" s="3"/>
      <c r="B61" s="60" t="s">
        <v>39</v>
      </c>
      <c r="C61" s="149" t="s">
        <v>48</v>
      </c>
      <c r="D61" s="177"/>
      <c r="E61" s="177"/>
      <c r="F61" s="177"/>
      <c r="G61" s="177"/>
      <c r="H61" s="177"/>
      <c r="I61" s="177"/>
      <c r="J61" s="177"/>
      <c r="K61" s="177"/>
      <c r="L61" s="177"/>
      <c r="M61" s="3"/>
      <c r="N61" s="3"/>
      <c r="O61" s="3"/>
      <c r="P61" s="3"/>
      <c r="Q61" s="3"/>
      <c r="R61" s="3"/>
      <c r="S61" s="3"/>
      <c r="T61" s="3"/>
      <c r="U61" s="3"/>
      <c r="V61" s="3"/>
      <c r="W61" s="3"/>
      <c r="X61" s="3"/>
      <c r="Y61" s="3"/>
      <c r="Z61" s="3"/>
    </row>
    <row r="62" spans="1:26" ht="15.75" customHeight="1">
      <c r="A62" s="3"/>
      <c r="B62" s="160" t="s">
        <v>49</v>
      </c>
      <c r="C62" s="162"/>
      <c r="D62" s="162"/>
      <c r="E62" s="162"/>
      <c r="F62" s="162"/>
      <c r="G62" s="162"/>
      <c r="H62" s="162"/>
      <c r="I62" s="162"/>
      <c r="J62" s="162"/>
      <c r="K62" s="162"/>
      <c r="L62" s="162"/>
      <c r="M62" s="3"/>
      <c r="N62" s="3"/>
      <c r="O62" s="3"/>
      <c r="P62" s="3"/>
      <c r="Q62" s="3"/>
      <c r="R62" s="3"/>
      <c r="S62" s="3"/>
      <c r="T62" s="3"/>
      <c r="U62" s="3"/>
      <c r="V62" s="3"/>
      <c r="W62" s="3"/>
      <c r="X62" s="3"/>
      <c r="Y62" s="3"/>
      <c r="Z62" s="3"/>
    </row>
    <row r="63" spans="1:26" ht="15.75" customHeight="1">
      <c r="A63" s="61"/>
      <c r="B63" s="162"/>
      <c r="C63" s="162"/>
      <c r="D63" s="162"/>
      <c r="E63" s="162"/>
      <c r="F63" s="162"/>
      <c r="G63" s="162"/>
      <c r="H63" s="162"/>
      <c r="I63" s="162"/>
      <c r="J63" s="162"/>
      <c r="K63" s="162"/>
      <c r="L63" s="162"/>
      <c r="M63" s="3"/>
      <c r="N63" s="3"/>
      <c r="O63" s="3"/>
      <c r="P63" s="3"/>
      <c r="Q63" s="3"/>
      <c r="R63" s="3"/>
      <c r="S63" s="3"/>
      <c r="T63" s="3"/>
      <c r="U63" s="3"/>
      <c r="V63" s="3"/>
      <c r="W63" s="3"/>
      <c r="X63" s="3"/>
      <c r="Y63" s="3"/>
      <c r="Z63" s="3"/>
    </row>
    <row r="64" spans="1:26" ht="15.75" customHeight="1">
      <c r="A64" s="3"/>
      <c r="B64" s="162"/>
      <c r="C64" s="162"/>
      <c r="D64" s="162"/>
      <c r="E64" s="162"/>
      <c r="F64" s="162"/>
      <c r="G64" s="162"/>
      <c r="H64" s="162"/>
      <c r="I64" s="162"/>
      <c r="J64" s="162"/>
      <c r="K64" s="162"/>
      <c r="L64" s="162"/>
      <c r="M64" s="3"/>
      <c r="N64" s="3"/>
      <c r="O64" s="3"/>
      <c r="P64" s="3"/>
      <c r="Q64" s="3"/>
      <c r="R64" s="3"/>
      <c r="S64" s="3"/>
      <c r="T64" s="3"/>
      <c r="U64" s="3"/>
      <c r="V64" s="3"/>
      <c r="W64" s="3"/>
      <c r="X64" s="3"/>
      <c r="Y64" s="3"/>
      <c r="Z64" s="3"/>
    </row>
    <row r="65" spans="1:26" ht="15.75" customHeight="1">
      <c r="A65" s="3"/>
      <c r="B65" s="162"/>
      <c r="C65" s="162"/>
      <c r="D65" s="162"/>
      <c r="E65" s="162"/>
      <c r="F65" s="162"/>
      <c r="G65" s="162"/>
      <c r="H65" s="162"/>
      <c r="I65" s="162"/>
      <c r="J65" s="162"/>
      <c r="K65" s="162"/>
      <c r="L65" s="162"/>
      <c r="M65" s="3"/>
      <c r="N65" s="3"/>
      <c r="O65" s="3"/>
      <c r="P65" s="3"/>
      <c r="Q65" s="3"/>
      <c r="R65" s="3"/>
      <c r="S65" s="3"/>
      <c r="T65" s="3"/>
      <c r="U65" s="3"/>
      <c r="V65" s="3"/>
      <c r="W65" s="3"/>
      <c r="X65" s="3"/>
      <c r="Y65" s="3"/>
      <c r="Z65" s="3"/>
    </row>
    <row r="66" spans="1:26" ht="15.75" customHeight="1">
      <c r="A66" s="3"/>
      <c r="B66" s="162"/>
      <c r="C66" s="162"/>
      <c r="D66" s="162"/>
      <c r="E66" s="162"/>
      <c r="F66" s="162"/>
      <c r="G66" s="162"/>
      <c r="H66" s="162"/>
      <c r="I66" s="162"/>
      <c r="J66" s="162"/>
      <c r="K66" s="162"/>
      <c r="L66" s="162"/>
      <c r="M66" s="3"/>
      <c r="N66" s="3"/>
      <c r="O66" s="3"/>
      <c r="P66" s="3"/>
      <c r="Q66" s="3"/>
      <c r="R66" s="3"/>
      <c r="S66" s="3"/>
      <c r="T66" s="3"/>
      <c r="U66" s="3"/>
      <c r="V66" s="3"/>
      <c r="W66" s="3"/>
      <c r="X66" s="3"/>
      <c r="Y66" s="3"/>
      <c r="Z66" s="3"/>
    </row>
    <row r="67" spans="1:26" ht="15.75" customHeight="1">
      <c r="A67" s="3"/>
      <c r="B67" s="162"/>
      <c r="C67" s="162"/>
      <c r="D67" s="162"/>
      <c r="E67" s="162"/>
      <c r="F67" s="162"/>
      <c r="G67" s="162"/>
      <c r="H67" s="162"/>
      <c r="I67" s="162"/>
      <c r="J67" s="162"/>
      <c r="K67" s="162"/>
      <c r="L67" s="162"/>
      <c r="M67" s="3"/>
      <c r="N67" s="3"/>
      <c r="O67" s="3"/>
      <c r="P67" s="3"/>
      <c r="Q67" s="3"/>
      <c r="R67" s="3"/>
      <c r="S67" s="3"/>
      <c r="T67" s="3"/>
      <c r="U67" s="3"/>
      <c r="V67" s="3"/>
      <c r="W67" s="3"/>
      <c r="X67" s="3"/>
      <c r="Y67" s="3"/>
      <c r="Z67" s="3"/>
    </row>
    <row r="68" spans="1:26" ht="7.5" customHeight="1">
      <c r="A68" s="3"/>
      <c r="B68" s="162"/>
      <c r="C68" s="162"/>
      <c r="D68" s="162"/>
      <c r="E68" s="162"/>
      <c r="F68" s="162"/>
      <c r="G68" s="162"/>
      <c r="H68" s="162"/>
      <c r="I68" s="162"/>
      <c r="J68" s="162"/>
      <c r="K68" s="162"/>
      <c r="L68" s="162"/>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47.1" customHeight="1">
      <c r="A75" s="69"/>
      <c r="B75" s="130" t="s">
        <v>53</v>
      </c>
      <c r="C75" s="165"/>
      <c r="D75" s="165"/>
      <c r="E75" s="165"/>
      <c r="F75" s="165"/>
      <c r="G75" s="165"/>
      <c r="H75" s="165"/>
      <c r="I75" s="165"/>
      <c r="J75" s="165"/>
      <c r="K75" s="165"/>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65"/>
      <c r="D78" s="165"/>
      <c r="E78" s="165"/>
      <c r="F78" s="165"/>
      <c r="G78" s="165"/>
      <c r="H78" s="165"/>
      <c r="I78" s="165"/>
      <c r="J78" s="165"/>
      <c r="K78" s="165"/>
      <c r="L78" s="163"/>
      <c r="M78" s="99"/>
      <c r="N78" s="65"/>
      <c r="O78" s="3"/>
      <c r="P78" s="3"/>
      <c r="Q78" s="3"/>
      <c r="R78" s="3"/>
      <c r="S78" s="3"/>
      <c r="T78" s="3"/>
      <c r="U78" s="3"/>
      <c r="V78" s="3"/>
      <c r="W78" s="3"/>
      <c r="X78" s="3"/>
      <c r="Y78" s="3"/>
      <c r="Z78" s="3"/>
    </row>
    <row r="79" spans="1:26" ht="15.75" customHeight="1">
      <c r="A79" s="69"/>
      <c r="B79" s="130" t="s">
        <v>64</v>
      </c>
      <c r="C79" s="165"/>
      <c r="D79" s="165"/>
      <c r="E79" s="165"/>
      <c r="F79" s="165"/>
      <c r="G79" s="165"/>
      <c r="H79" s="165"/>
      <c r="I79" s="165"/>
      <c r="J79" s="165"/>
      <c r="K79" s="165"/>
      <c r="L79" s="163"/>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0" customHeight="1">
      <c r="A82" s="69"/>
      <c r="B82" s="130" t="s">
        <v>60</v>
      </c>
      <c r="C82" s="162"/>
      <c r="D82" s="162"/>
      <c r="E82" s="162"/>
      <c r="F82" s="162"/>
      <c r="G82" s="162"/>
      <c r="H82" s="162"/>
      <c r="I82" s="162"/>
      <c r="J82" s="162"/>
      <c r="K82" s="162"/>
      <c r="L82" s="163"/>
      <c r="M82" s="99"/>
      <c r="N82" s="65"/>
      <c r="O82" s="3"/>
      <c r="P82" s="3"/>
      <c r="Q82" s="3"/>
      <c r="R82" s="3"/>
      <c r="S82" s="3"/>
      <c r="T82" s="3"/>
      <c r="U82" s="3"/>
      <c r="V82" s="3"/>
      <c r="W82" s="3"/>
      <c r="X82" s="3"/>
      <c r="Y82" s="3"/>
      <c r="Z82" s="3"/>
    </row>
    <row r="83" spans="1:26" ht="33" customHeight="1">
      <c r="A83" s="69"/>
      <c r="B83" s="131" t="s">
        <v>67</v>
      </c>
      <c r="C83" s="165"/>
      <c r="D83" s="165"/>
      <c r="E83" s="165"/>
      <c r="F83" s="165"/>
      <c r="G83" s="165"/>
      <c r="H83" s="165"/>
      <c r="I83" s="165"/>
      <c r="J83" s="165"/>
      <c r="K83" s="165"/>
      <c r="L83" s="163"/>
      <c r="M83" s="99"/>
      <c r="N83" s="65"/>
      <c r="O83" s="3"/>
      <c r="P83" s="3"/>
      <c r="Q83" s="3"/>
      <c r="R83" s="3"/>
      <c r="S83" s="3"/>
      <c r="T83" s="3"/>
      <c r="U83" s="3"/>
      <c r="V83" s="3"/>
      <c r="W83" s="3"/>
      <c r="X83" s="3"/>
      <c r="Y83" s="3"/>
      <c r="Z83" s="3"/>
    </row>
    <row r="84" spans="1:26" ht="33.75" customHeight="1">
      <c r="A84" s="69"/>
      <c r="B84" s="144" t="s">
        <v>62</v>
      </c>
      <c r="C84" s="152"/>
      <c r="D84" s="152"/>
      <c r="E84" s="152"/>
      <c r="F84" s="152"/>
      <c r="G84" s="152"/>
      <c r="H84" s="152"/>
      <c r="I84" s="152"/>
      <c r="J84" s="152"/>
      <c r="K84" s="152"/>
      <c r="L84" s="145"/>
      <c r="M84" s="69"/>
      <c r="N84" s="3"/>
      <c r="O84" s="3"/>
      <c r="P84" s="3"/>
      <c r="Q84" s="3"/>
      <c r="R84" s="3"/>
      <c r="S84" s="3"/>
      <c r="T84" s="3"/>
      <c r="U84" s="3"/>
      <c r="V84" s="3"/>
      <c r="W84" s="3"/>
      <c r="X84" s="3"/>
      <c r="Y84" s="3"/>
      <c r="Z84" s="3"/>
    </row>
    <row r="85" spans="1:26" ht="15.75" customHeight="1">
      <c r="A85" s="3"/>
      <c r="B85" s="100"/>
      <c r="C85" s="69"/>
      <c r="D85" s="69"/>
      <c r="E85" s="69"/>
      <c r="F85" s="69"/>
      <c r="G85" s="69"/>
      <c r="H85" s="69"/>
      <c r="I85" s="69"/>
      <c r="J85" s="69"/>
      <c r="K85" s="69"/>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sheetData>
  <mergeCells count="36">
    <mergeCell ref="B80:L80"/>
    <mergeCell ref="B81:L81"/>
    <mergeCell ref="B82:L82"/>
    <mergeCell ref="B83:L83"/>
    <mergeCell ref="B62:L68"/>
    <mergeCell ref="B72:D72"/>
    <mergeCell ref="G72:H72"/>
    <mergeCell ref="B75:L75"/>
    <mergeCell ref="B78:L78"/>
    <mergeCell ref="B79:L79"/>
    <mergeCell ref="C57:L57"/>
    <mergeCell ref="C58:L58"/>
    <mergeCell ref="C59:L59"/>
    <mergeCell ref="C60:L60"/>
    <mergeCell ref="C61:L61"/>
    <mergeCell ref="E46:I46"/>
    <mergeCell ref="C53:L53"/>
    <mergeCell ref="C54:L54"/>
    <mergeCell ref="C55:L55"/>
    <mergeCell ref="C56:L56"/>
    <mergeCell ref="B1:H5"/>
    <mergeCell ref="B49:F49"/>
    <mergeCell ref="B50:D50"/>
    <mergeCell ref="E50:F50"/>
    <mergeCell ref="B84:L84"/>
    <mergeCell ref="D8:E8"/>
    <mergeCell ref="H35:I35"/>
    <mergeCell ref="H36:I36"/>
    <mergeCell ref="H37:I37"/>
    <mergeCell ref="H38:I38"/>
    <mergeCell ref="H39:I39"/>
    <mergeCell ref="H40:I40"/>
    <mergeCell ref="H41:I41"/>
    <mergeCell ref="E43:I43"/>
    <mergeCell ref="E44:I44"/>
    <mergeCell ref="E45:I45"/>
  </mergeCells>
  <conditionalFormatting sqref="K43 K46:K48">
    <cfRule type="cellIs" dxfId="5" priority="3" operator="equal">
      <formula>"Does Not Meet Requirement"</formula>
    </cfRule>
  </conditionalFormatting>
  <conditionalFormatting sqref="K44">
    <cfRule type="cellIs" dxfId="4" priority="2" operator="equal">
      <formula>"Does Not Meet Requirement"</formula>
    </cfRule>
  </conditionalFormatting>
  <conditionalFormatting sqref="K45">
    <cfRule type="cellIs" dxfId="3"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7"/>
  <sheetViews>
    <sheetView showGridLines="0" topLeftCell="A41" zoomScaleNormal="100" workbookViewId="0">
      <selection activeCell="H33" sqref="H33"/>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4257812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A5" s="1"/>
      <c r="B5" s="132"/>
      <c r="C5" s="132"/>
      <c r="D5" s="132"/>
      <c r="E5" s="132"/>
      <c r="F5" s="132"/>
      <c r="G5" s="132"/>
      <c r="H5" s="132"/>
      <c r="I5" s="2"/>
      <c r="J5" s="2"/>
      <c r="K5" s="2"/>
      <c r="L5" s="3"/>
      <c r="M5" s="3"/>
      <c r="N5" s="3"/>
      <c r="O5" s="3"/>
      <c r="P5" s="3"/>
      <c r="Q5" s="3"/>
      <c r="R5" s="3"/>
      <c r="S5" s="3"/>
      <c r="T5" s="3"/>
      <c r="U5" s="3"/>
      <c r="V5" s="3"/>
      <c r="W5" s="3"/>
      <c r="X5" s="3"/>
      <c r="Y5" s="3"/>
      <c r="Z5" s="3"/>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8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8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8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8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8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8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86"/>
      <c r="L18" s="9"/>
      <c r="M18" s="9"/>
      <c r="N18" s="9"/>
      <c r="O18" s="9"/>
      <c r="P18" s="9"/>
      <c r="Q18" s="9"/>
      <c r="R18" s="9"/>
      <c r="S18" s="9"/>
      <c r="T18" s="9"/>
      <c r="U18" s="9"/>
      <c r="V18" s="9"/>
      <c r="W18" s="9"/>
      <c r="X18" s="9"/>
      <c r="Y18" s="9"/>
    </row>
    <row r="19" spans="1:25" ht="15.75" customHeight="1">
      <c r="A19" s="9"/>
      <c r="B19" s="10"/>
      <c r="C19" s="10"/>
      <c r="D19" s="10"/>
      <c r="E19" s="10"/>
      <c r="F19" s="10"/>
      <c r="G19" s="10"/>
      <c r="H19" s="10"/>
      <c r="I19" s="10"/>
      <c r="J19" s="11"/>
      <c r="K19" s="71"/>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71"/>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71"/>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71"/>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71"/>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71"/>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71"/>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71"/>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71"/>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71"/>
      <c r="L28" s="9"/>
      <c r="M28" s="9"/>
      <c r="N28" s="9"/>
      <c r="O28" s="9"/>
      <c r="P28" s="9"/>
      <c r="Q28" s="9"/>
      <c r="R28" s="9"/>
      <c r="S28" s="9"/>
      <c r="T28" s="9"/>
      <c r="U28" s="9"/>
      <c r="V28" s="9"/>
      <c r="W28" s="9"/>
      <c r="X28" s="9"/>
      <c r="Y28" s="9"/>
    </row>
    <row r="29" spans="1:25" ht="15.75" customHeight="1">
      <c r="A29" s="9"/>
      <c r="B29" s="10"/>
      <c r="C29" s="10"/>
      <c r="D29" s="10"/>
      <c r="E29" s="10"/>
      <c r="F29" s="10"/>
      <c r="G29" s="78"/>
      <c r="H29" s="78"/>
      <c r="I29" s="78"/>
      <c r="J29" s="13"/>
      <c r="K29" s="72"/>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5"/>
      <c r="K30" s="72"/>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72"/>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73"/>
      <c r="L32" s="9"/>
      <c r="M32" s="9"/>
      <c r="N32" s="9"/>
      <c r="O32" s="9"/>
      <c r="P32" s="9"/>
      <c r="Q32" s="9"/>
      <c r="R32" s="9"/>
      <c r="S32" s="9"/>
      <c r="T32" s="9"/>
      <c r="U32" s="9"/>
      <c r="V32" s="9"/>
      <c r="W32" s="9"/>
      <c r="X32" s="9"/>
      <c r="Y32" s="9"/>
    </row>
    <row r="33" spans="1:25"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5"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5"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5" ht="15.75">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5" ht="32.25"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5"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5"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5" ht="27.75"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5"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5" ht="15.75" customHeight="1">
      <c r="A42" s="9"/>
      <c r="B42" s="42" t="s">
        <v>24</v>
      </c>
      <c r="C42" s="82"/>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5" ht="36" customHeight="1">
      <c r="A43" s="22"/>
      <c r="B43" s="45" t="s">
        <v>25</v>
      </c>
      <c r="C43" s="46"/>
      <c r="D43" s="46"/>
      <c r="E43" s="134" t="s">
        <v>68</v>
      </c>
      <c r="F43" s="169"/>
      <c r="G43" s="169"/>
      <c r="H43" s="169"/>
      <c r="I43" s="170"/>
      <c r="J43" s="47" t="str">
        <f>IFERROR(J33/$J$34,"")</f>
        <v/>
      </c>
      <c r="K43" s="48" t="str">
        <f>IF(J43="","No Data",IF(J43&gt;=0.35,"Meets Requirement",IF(J43&lt;0.35,"Does Not Meet Requirement")))</f>
        <v>No Data</v>
      </c>
      <c r="L43" s="9"/>
      <c r="M43" s="22"/>
      <c r="N43" s="22"/>
      <c r="O43" s="22"/>
      <c r="P43" s="22"/>
      <c r="Q43" s="22"/>
      <c r="R43" s="22"/>
      <c r="S43" s="22"/>
      <c r="T43" s="22"/>
      <c r="U43" s="22"/>
      <c r="V43" s="22"/>
      <c r="W43" s="22"/>
      <c r="X43" s="22"/>
      <c r="Y43" s="22"/>
    </row>
    <row r="44" spans="1:25" ht="28.5" customHeight="1">
      <c r="A44" s="3"/>
      <c r="B44" s="53" t="s">
        <v>33</v>
      </c>
      <c r="C44" s="54"/>
      <c r="D44" s="54"/>
      <c r="E44" s="141" t="s">
        <v>34</v>
      </c>
      <c r="F44" s="176"/>
      <c r="G44" s="176"/>
      <c r="H44" s="176"/>
      <c r="I44" s="168"/>
      <c r="J44" s="55" t="str">
        <f>IFERROR(SUMIFS(K$12:K$32,B$12:B$32,"PCP-TI")/K33,"")</f>
        <v/>
      </c>
      <c r="K44" s="56" t="s">
        <v>35</v>
      </c>
      <c r="L44" s="3"/>
      <c r="M44" s="3"/>
      <c r="N44" s="3"/>
      <c r="O44" s="3"/>
      <c r="P44" s="3"/>
      <c r="Q44" s="3"/>
      <c r="R44" s="3"/>
      <c r="S44" s="3"/>
      <c r="T44" s="3"/>
      <c r="U44" s="3"/>
      <c r="V44" s="3"/>
      <c r="W44" s="3"/>
      <c r="X44" s="3"/>
      <c r="Y44" s="3"/>
    </row>
    <row r="45" spans="1:25" ht="28.5" hidden="1" customHeight="1">
      <c r="A45" s="3"/>
      <c r="B45" s="101"/>
      <c r="C45" s="125"/>
      <c r="D45" s="125"/>
      <c r="E45" s="102"/>
      <c r="F45" s="103"/>
      <c r="G45" s="103"/>
      <c r="H45" s="103"/>
      <c r="I45" s="103"/>
      <c r="J45" s="104"/>
      <c r="K45" s="126"/>
      <c r="L45" s="3"/>
      <c r="M45" s="3"/>
      <c r="N45" s="3"/>
      <c r="O45" s="3"/>
      <c r="P45" s="3"/>
      <c r="Q45" s="3"/>
      <c r="R45" s="3"/>
      <c r="S45" s="3"/>
      <c r="T45" s="3"/>
      <c r="U45" s="3"/>
      <c r="V45" s="3"/>
      <c r="W45" s="3"/>
      <c r="X45" s="3"/>
      <c r="Y45" s="3"/>
    </row>
    <row r="46" spans="1:25" ht="28.5" hidden="1" customHeight="1">
      <c r="A46" s="3"/>
      <c r="B46" s="101"/>
      <c r="C46" s="125"/>
      <c r="D46" s="125"/>
      <c r="E46" s="102"/>
      <c r="F46" s="103"/>
      <c r="G46" s="103"/>
      <c r="H46" s="103"/>
      <c r="I46" s="103"/>
      <c r="J46" s="104"/>
      <c r="K46" s="126"/>
      <c r="L46" s="3"/>
      <c r="M46" s="3"/>
      <c r="N46" s="3"/>
      <c r="O46" s="3"/>
      <c r="P46" s="3"/>
      <c r="Q46" s="3"/>
      <c r="R46" s="3"/>
      <c r="S46" s="3"/>
      <c r="T46" s="3"/>
      <c r="U46" s="3"/>
      <c r="V46" s="3"/>
      <c r="W46" s="3"/>
      <c r="X46" s="3"/>
      <c r="Y46" s="3"/>
    </row>
    <row r="47" spans="1:25" ht="28.5" hidden="1" customHeight="1">
      <c r="A47" s="3"/>
      <c r="B47" s="101"/>
      <c r="C47" s="125"/>
      <c r="D47" s="125"/>
      <c r="E47" s="102"/>
      <c r="F47" s="103"/>
      <c r="G47" s="103"/>
      <c r="H47" s="103"/>
      <c r="I47" s="103"/>
      <c r="J47" s="104"/>
      <c r="K47" s="126"/>
      <c r="L47" s="3"/>
      <c r="M47" s="3"/>
      <c r="N47" s="3"/>
      <c r="O47" s="3"/>
      <c r="P47" s="3"/>
      <c r="Q47" s="3"/>
      <c r="R47" s="3"/>
      <c r="S47" s="3"/>
      <c r="T47" s="3"/>
      <c r="U47" s="3"/>
      <c r="V47" s="3"/>
      <c r="W47" s="3"/>
      <c r="X47" s="3"/>
      <c r="Y47" s="3"/>
    </row>
    <row r="48" spans="1:25" ht="28.5" customHeight="1">
      <c r="A48" s="3"/>
      <c r="B48" s="120"/>
      <c r="C48" s="105"/>
      <c r="D48" s="105"/>
      <c r="E48" s="121"/>
      <c r="F48" s="122"/>
      <c r="G48" s="122"/>
      <c r="H48" s="122"/>
      <c r="I48" s="122"/>
      <c r="J48" s="123"/>
      <c r="K48" s="120"/>
      <c r="L48" s="3"/>
      <c r="M48" s="3"/>
      <c r="N48" s="3"/>
      <c r="O48" s="3"/>
      <c r="P48" s="3"/>
      <c r="Q48" s="3"/>
      <c r="R48" s="3"/>
      <c r="S48" s="3"/>
      <c r="T48" s="3"/>
      <c r="U48" s="3"/>
      <c r="V48" s="3"/>
      <c r="W48" s="3"/>
      <c r="X48" s="3"/>
      <c r="Y48" s="3"/>
    </row>
    <row r="49" spans="1:26" ht="28.5" customHeight="1">
      <c r="A49" s="3"/>
      <c r="B49" s="159" t="s">
        <v>36</v>
      </c>
      <c r="C49" s="159"/>
      <c r="D49" s="159"/>
      <c r="E49" s="159"/>
      <c r="F49" s="159"/>
      <c r="G49" s="3"/>
      <c r="H49" s="3"/>
      <c r="I49" s="3"/>
      <c r="J49" s="3"/>
      <c r="K49" s="3"/>
      <c r="L49" s="3"/>
      <c r="M49" s="3"/>
      <c r="N49" s="3"/>
      <c r="O49" s="3"/>
      <c r="P49" s="3"/>
      <c r="Q49" s="3"/>
      <c r="R49" s="3"/>
      <c r="S49" s="3"/>
      <c r="T49" s="3"/>
      <c r="U49" s="3"/>
      <c r="V49" s="3"/>
      <c r="W49" s="3"/>
      <c r="X49" s="3"/>
      <c r="Y49" s="3"/>
      <c r="Z49" s="3"/>
    </row>
    <row r="50" spans="1:26" ht="28.5" customHeight="1">
      <c r="A50" s="3"/>
      <c r="B50" s="138" t="s">
        <v>37</v>
      </c>
      <c r="C50" s="138"/>
      <c r="D50" s="138"/>
      <c r="E50" s="139"/>
      <c r="F50" s="139"/>
      <c r="G50" s="3"/>
      <c r="H50" s="3"/>
      <c r="I50" s="3"/>
      <c r="J50" s="3"/>
      <c r="K50" s="3"/>
      <c r="L50" s="3"/>
      <c r="M50" s="3"/>
      <c r="N50" s="3"/>
      <c r="O50" s="3"/>
      <c r="P50" s="3"/>
      <c r="Q50" s="3"/>
      <c r="R50" s="3"/>
      <c r="S50" s="3"/>
      <c r="T50" s="3"/>
      <c r="U50" s="3"/>
      <c r="V50" s="3"/>
      <c r="W50" s="3"/>
      <c r="X50" s="3"/>
      <c r="Y50" s="3"/>
      <c r="Z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70</v>
      </c>
      <c r="D53" s="162"/>
      <c r="E53" s="162"/>
      <c r="F53" s="162"/>
      <c r="G53" s="162"/>
      <c r="H53" s="162"/>
      <c r="I53" s="162"/>
      <c r="J53" s="162"/>
      <c r="K53" s="162"/>
      <c r="L53" s="162"/>
      <c r="M53" s="3"/>
      <c r="N53" s="3"/>
      <c r="O53" s="3"/>
      <c r="P53" s="3"/>
      <c r="Q53" s="3"/>
      <c r="R53" s="3"/>
      <c r="S53" s="3"/>
      <c r="T53" s="3"/>
      <c r="U53" s="3"/>
      <c r="V53" s="3"/>
      <c r="W53" s="3"/>
      <c r="X53" s="3"/>
      <c r="Y53" s="3"/>
      <c r="Z53" s="3"/>
    </row>
    <row r="54" spans="1:26" ht="15.75" customHeight="1">
      <c r="A54" s="3"/>
      <c r="B54" s="60" t="s">
        <v>39</v>
      </c>
      <c r="C54" s="147" t="s">
        <v>41</v>
      </c>
      <c r="D54" s="162"/>
      <c r="E54" s="162"/>
      <c r="F54" s="162"/>
      <c r="G54" s="162"/>
      <c r="H54" s="162"/>
      <c r="I54" s="162"/>
      <c r="J54" s="162"/>
      <c r="K54" s="162"/>
      <c r="L54" s="162"/>
      <c r="M54" s="3"/>
      <c r="N54" s="3"/>
      <c r="O54" s="3"/>
      <c r="P54" s="3"/>
      <c r="Q54" s="3"/>
      <c r="R54" s="3"/>
      <c r="S54" s="3"/>
      <c r="T54" s="3"/>
      <c r="U54" s="3"/>
      <c r="V54" s="3"/>
      <c r="W54" s="3"/>
      <c r="X54" s="3"/>
      <c r="Y54" s="3"/>
      <c r="Z54" s="3"/>
    </row>
    <row r="55" spans="1:26" ht="15.75" customHeight="1">
      <c r="A55" s="3"/>
      <c r="B55" s="60" t="s">
        <v>39</v>
      </c>
      <c r="C55" s="146" t="s">
        <v>42</v>
      </c>
      <c r="D55" s="162"/>
      <c r="E55" s="162"/>
      <c r="F55" s="162"/>
      <c r="G55" s="162"/>
      <c r="H55" s="162"/>
      <c r="I55" s="162"/>
      <c r="J55" s="162"/>
      <c r="K55" s="162"/>
      <c r="L55" s="162"/>
      <c r="M55" s="3"/>
      <c r="N55" s="3"/>
      <c r="O55" s="3"/>
      <c r="P55" s="3"/>
      <c r="Q55" s="3"/>
      <c r="R55" s="3"/>
      <c r="S55" s="3"/>
      <c r="T55" s="3"/>
      <c r="U55" s="3"/>
      <c r="V55" s="3"/>
      <c r="W55" s="3"/>
      <c r="X55" s="3"/>
      <c r="Y55" s="3"/>
      <c r="Z55" s="3"/>
    </row>
    <row r="56" spans="1:26" ht="32.1"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62"/>
      <c r="E57" s="162"/>
      <c r="F57" s="162"/>
      <c r="G57" s="162"/>
      <c r="H57" s="162"/>
      <c r="I57" s="162"/>
      <c r="J57" s="162"/>
      <c r="K57" s="162"/>
      <c r="L57" s="162"/>
      <c r="M57" s="3"/>
      <c r="N57" s="3"/>
      <c r="O57" s="3"/>
      <c r="P57" s="3"/>
      <c r="Q57" s="3"/>
      <c r="R57" s="3"/>
      <c r="S57" s="3"/>
      <c r="T57" s="3"/>
      <c r="U57" s="3"/>
      <c r="V57" s="3"/>
      <c r="W57" s="3"/>
      <c r="X57" s="3"/>
      <c r="Y57" s="3"/>
      <c r="Z57" s="3"/>
    </row>
    <row r="58" spans="1:26" ht="15" customHeight="1">
      <c r="A58" s="3"/>
      <c r="B58" s="60" t="s">
        <v>39</v>
      </c>
      <c r="C58" s="147" t="s">
        <v>45</v>
      </c>
      <c r="D58" s="162"/>
      <c r="E58" s="162"/>
      <c r="F58" s="162"/>
      <c r="G58" s="162"/>
      <c r="H58" s="162"/>
      <c r="I58" s="162"/>
      <c r="J58" s="162"/>
      <c r="K58" s="162"/>
      <c r="L58" s="162"/>
      <c r="M58" s="3"/>
      <c r="N58" s="3"/>
      <c r="O58" s="3"/>
      <c r="P58" s="3"/>
      <c r="Q58" s="3"/>
      <c r="R58" s="3"/>
      <c r="S58" s="3"/>
      <c r="T58" s="3"/>
      <c r="U58" s="3"/>
      <c r="V58" s="3"/>
      <c r="W58" s="3"/>
      <c r="X58" s="3"/>
      <c r="Y58" s="3"/>
      <c r="Z58" s="3"/>
    </row>
    <row r="59" spans="1:26" ht="15.75" customHeight="1">
      <c r="A59" s="3"/>
      <c r="B59" s="60" t="s">
        <v>39</v>
      </c>
      <c r="C59" s="146" t="s">
        <v>46</v>
      </c>
      <c r="D59" s="162"/>
      <c r="E59" s="162"/>
      <c r="F59" s="162"/>
      <c r="G59" s="162"/>
      <c r="H59" s="162"/>
      <c r="I59" s="162"/>
      <c r="J59" s="162"/>
      <c r="K59" s="162"/>
      <c r="L59" s="162"/>
      <c r="M59" s="3"/>
      <c r="N59" s="3"/>
      <c r="O59" s="3"/>
      <c r="P59" s="3"/>
      <c r="Q59" s="3"/>
      <c r="R59" s="3"/>
      <c r="S59" s="3"/>
      <c r="T59" s="3"/>
      <c r="U59" s="3"/>
      <c r="V59" s="3"/>
      <c r="W59" s="3"/>
      <c r="X59" s="3"/>
      <c r="Y59" s="3"/>
      <c r="Z59" s="3"/>
    </row>
    <row r="60" spans="1:26" ht="15.75" customHeight="1">
      <c r="A60" s="3"/>
      <c r="B60" s="60" t="s">
        <v>39</v>
      </c>
      <c r="C60" s="147" t="s">
        <v>47</v>
      </c>
      <c r="D60" s="162"/>
      <c r="E60" s="162"/>
      <c r="F60" s="162"/>
      <c r="G60" s="162"/>
      <c r="H60" s="162"/>
      <c r="I60" s="162"/>
      <c r="J60" s="162"/>
      <c r="K60" s="162"/>
      <c r="L60" s="162"/>
      <c r="M60" s="3"/>
      <c r="N60" s="3"/>
      <c r="O60" s="3"/>
      <c r="P60" s="3"/>
      <c r="Q60" s="3"/>
      <c r="R60" s="3"/>
      <c r="S60" s="3"/>
      <c r="T60" s="3"/>
      <c r="U60" s="3"/>
      <c r="V60" s="3"/>
      <c r="W60" s="3"/>
      <c r="X60" s="3"/>
      <c r="Y60" s="3"/>
      <c r="Z60" s="3"/>
    </row>
    <row r="61" spans="1:26" ht="15.75" customHeight="1">
      <c r="A61" s="3"/>
      <c r="B61" s="60" t="s">
        <v>39</v>
      </c>
      <c r="C61" s="149" t="s">
        <v>48</v>
      </c>
      <c r="D61" s="162"/>
      <c r="E61" s="162"/>
      <c r="F61" s="162"/>
      <c r="G61" s="162"/>
      <c r="H61" s="162"/>
      <c r="I61" s="162"/>
      <c r="J61" s="162"/>
      <c r="K61" s="162"/>
      <c r="L61" s="162"/>
      <c r="M61" s="3"/>
      <c r="N61" s="3"/>
      <c r="O61" s="3"/>
      <c r="P61" s="3"/>
      <c r="Q61" s="3"/>
      <c r="R61" s="3"/>
      <c r="S61" s="3"/>
      <c r="T61" s="3"/>
      <c r="U61" s="3"/>
      <c r="V61" s="3"/>
      <c r="W61" s="3"/>
      <c r="X61" s="3"/>
      <c r="Y61" s="3"/>
      <c r="Z61" s="3"/>
    </row>
    <row r="62" spans="1:26" ht="15.75" customHeight="1">
      <c r="A62" s="3"/>
      <c r="B62" s="160" t="s">
        <v>49</v>
      </c>
      <c r="C62" s="162"/>
      <c r="D62" s="162"/>
      <c r="E62" s="162"/>
      <c r="F62" s="162"/>
      <c r="G62" s="162"/>
      <c r="H62" s="162"/>
      <c r="I62" s="162"/>
      <c r="J62" s="162"/>
      <c r="K62" s="162"/>
      <c r="L62" s="162"/>
      <c r="M62" s="3"/>
      <c r="N62" s="3"/>
      <c r="O62" s="3"/>
      <c r="P62" s="3"/>
      <c r="Q62" s="3"/>
      <c r="R62" s="3"/>
      <c r="S62" s="3"/>
      <c r="T62" s="3"/>
      <c r="U62" s="3"/>
      <c r="V62" s="3"/>
      <c r="W62" s="3"/>
      <c r="X62" s="3"/>
      <c r="Y62" s="3"/>
      <c r="Z62" s="3"/>
    </row>
    <row r="63" spans="1:26" ht="15.75" customHeight="1">
      <c r="A63" s="61"/>
      <c r="B63" s="162"/>
      <c r="C63" s="162"/>
      <c r="D63" s="162"/>
      <c r="E63" s="162"/>
      <c r="F63" s="162"/>
      <c r="G63" s="162"/>
      <c r="H63" s="162"/>
      <c r="I63" s="162"/>
      <c r="J63" s="162"/>
      <c r="K63" s="162"/>
      <c r="L63" s="162"/>
      <c r="M63" s="3"/>
      <c r="N63" s="3"/>
      <c r="O63" s="3"/>
      <c r="P63" s="3"/>
      <c r="Q63" s="3"/>
      <c r="R63" s="3"/>
      <c r="S63" s="3"/>
      <c r="T63" s="3"/>
      <c r="U63" s="3"/>
      <c r="V63" s="3"/>
      <c r="W63" s="3"/>
      <c r="X63" s="3"/>
      <c r="Y63" s="3"/>
      <c r="Z63" s="3"/>
    </row>
    <row r="64" spans="1:26" ht="15.75" customHeight="1">
      <c r="A64" s="3"/>
      <c r="B64" s="162"/>
      <c r="C64" s="162"/>
      <c r="D64" s="162"/>
      <c r="E64" s="162"/>
      <c r="F64" s="162"/>
      <c r="G64" s="162"/>
      <c r="H64" s="162"/>
      <c r="I64" s="162"/>
      <c r="J64" s="162"/>
      <c r="K64" s="162"/>
      <c r="L64" s="162"/>
      <c r="M64" s="3"/>
      <c r="N64" s="3"/>
      <c r="O64" s="3"/>
      <c r="P64" s="3"/>
      <c r="Q64" s="3"/>
      <c r="R64" s="3"/>
      <c r="S64" s="3"/>
      <c r="T64" s="3"/>
      <c r="U64" s="3"/>
      <c r="V64" s="3"/>
      <c r="W64" s="3"/>
      <c r="X64" s="3"/>
      <c r="Y64" s="3"/>
      <c r="Z64" s="3"/>
    </row>
    <row r="65" spans="1:26" ht="15.75" customHeight="1">
      <c r="A65" s="3"/>
      <c r="B65" s="162"/>
      <c r="C65" s="162"/>
      <c r="D65" s="162"/>
      <c r="E65" s="162"/>
      <c r="F65" s="162"/>
      <c r="G65" s="162"/>
      <c r="H65" s="162"/>
      <c r="I65" s="162"/>
      <c r="J65" s="162"/>
      <c r="K65" s="162"/>
      <c r="L65" s="162"/>
      <c r="M65" s="3"/>
      <c r="N65" s="3"/>
      <c r="O65" s="3"/>
      <c r="P65" s="3"/>
      <c r="Q65" s="3"/>
      <c r="R65" s="3"/>
      <c r="S65" s="3"/>
      <c r="T65" s="3"/>
      <c r="U65" s="3"/>
      <c r="V65" s="3"/>
      <c r="W65" s="3"/>
      <c r="X65" s="3"/>
      <c r="Y65" s="3"/>
      <c r="Z65" s="3"/>
    </row>
    <row r="66" spans="1:26" ht="15.75" customHeight="1">
      <c r="A66" s="3"/>
      <c r="B66" s="162"/>
      <c r="C66" s="162"/>
      <c r="D66" s="162"/>
      <c r="E66" s="162"/>
      <c r="F66" s="162"/>
      <c r="G66" s="162"/>
      <c r="H66" s="162"/>
      <c r="I66" s="162"/>
      <c r="J66" s="162"/>
      <c r="K66" s="162"/>
      <c r="L66" s="162"/>
      <c r="M66" s="3"/>
      <c r="N66" s="3"/>
      <c r="O66" s="3"/>
      <c r="P66" s="3"/>
      <c r="Q66" s="3"/>
      <c r="R66" s="3"/>
      <c r="S66" s="3"/>
      <c r="T66" s="3"/>
      <c r="U66" s="3"/>
      <c r="V66" s="3"/>
      <c r="W66" s="3"/>
      <c r="X66" s="3"/>
      <c r="Y66" s="3"/>
      <c r="Z66" s="3"/>
    </row>
    <row r="67" spans="1:26" ht="15.75" customHeight="1">
      <c r="A67" s="3"/>
      <c r="B67" s="162"/>
      <c r="C67" s="162"/>
      <c r="D67" s="162"/>
      <c r="E67" s="162"/>
      <c r="F67" s="162"/>
      <c r="G67" s="162"/>
      <c r="H67" s="162"/>
      <c r="I67" s="162"/>
      <c r="J67" s="162"/>
      <c r="K67" s="162"/>
      <c r="L67" s="162"/>
      <c r="M67" s="3"/>
      <c r="N67" s="3"/>
      <c r="O67" s="3"/>
      <c r="P67" s="3"/>
      <c r="Q67" s="3"/>
      <c r="R67" s="3"/>
      <c r="S67" s="3"/>
      <c r="T67" s="3"/>
      <c r="U67" s="3"/>
      <c r="V67" s="3"/>
      <c r="W67" s="3"/>
      <c r="X67" s="3"/>
      <c r="Y67" s="3"/>
      <c r="Z67" s="3"/>
    </row>
    <row r="68" spans="1:26" ht="7.5" customHeight="1">
      <c r="A68" s="3"/>
      <c r="B68" s="162"/>
      <c r="C68" s="162"/>
      <c r="D68" s="162"/>
      <c r="E68" s="162"/>
      <c r="F68" s="162"/>
      <c r="G68" s="162"/>
      <c r="H68" s="162"/>
      <c r="I68" s="162"/>
      <c r="J68" s="162"/>
      <c r="K68" s="162"/>
      <c r="L68" s="162"/>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50.25" customHeight="1">
      <c r="A75" s="69"/>
      <c r="B75" s="130" t="s">
        <v>53</v>
      </c>
      <c r="C75" s="165"/>
      <c r="D75" s="165"/>
      <c r="E75" s="165"/>
      <c r="F75" s="165"/>
      <c r="G75" s="165"/>
      <c r="H75" s="165"/>
      <c r="I75" s="165"/>
      <c r="J75" s="165"/>
      <c r="K75" s="165"/>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65"/>
      <c r="D78" s="165"/>
      <c r="E78" s="165"/>
      <c r="F78" s="165"/>
      <c r="G78" s="165"/>
      <c r="H78" s="165"/>
      <c r="I78" s="165"/>
      <c r="J78" s="165"/>
      <c r="K78" s="165"/>
      <c r="L78" s="163"/>
      <c r="M78" s="99"/>
      <c r="N78" s="65"/>
      <c r="O78" s="3"/>
      <c r="P78" s="3"/>
      <c r="Q78" s="3"/>
      <c r="R78" s="3"/>
      <c r="S78" s="3"/>
      <c r="T78" s="3"/>
      <c r="U78" s="3"/>
      <c r="V78" s="3"/>
      <c r="W78" s="3"/>
      <c r="X78" s="3"/>
      <c r="Y78" s="3"/>
      <c r="Z78" s="3"/>
    </row>
    <row r="79" spans="1:26" ht="15.75" customHeight="1">
      <c r="A79" s="69"/>
      <c r="B79" s="130" t="s">
        <v>64</v>
      </c>
      <c r="C79" s="165"/>
      <c r="D79" s="165"/>
      <c r="E79" s="165"/>
      <c r="F79" s="165"/>
      <c r="G79" s="165"/>
      <c r="H79" s="165"/>
      <c r="I79" s="165"/>
      <c r="J79" s="165"/>
      <c r="K79" s="165"/>
      <c r="L79" s="163"/>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ht="60" customHeight="1">
      <c r="A82" s="69"/>
      <c r="B82" s="130" t="s">
        <v>60</v>
      </c>
      <c r="C82" s="162"/>
      <c r="D82" s="162"/>
      <c r="E82" s="162"/>
      <c r="F82" s="162"/>
      <c r="G82" s="162"/>
      <c r="H82" s="162"/>
      <c r="I82" s="162"/>
      <c r="J82" s="162"/>
      <c r="K82" s="162"/>
      <c r="L82" s="163"/>
      <c r="M82" s="99"/>
      <c r="N82" s="65"/>
      <c r="O82" s="3"/>
      <c r="P82" s="3"/>
      <c r="Q82" s="3"/>
      <c r="R82" s="3"/>
      <c r="S82" s="3"/>
      <c r="T82" s="3"/>
      <c r="U82" s="3"/>
      <c r="V82" s="3"/>
      <c r="W82" s="3"/>
      <c r="X82" s="3"/>
      <c r="Y82" s="3"/>
      <c r="Z82" s="3"/>
    </row>
    <row r="83" spans="1:26" ht="33" customHeight="1">
      <c r="A83" s="69"/>
      <c r="B83" s="131" t="s">
        <v>71</v>
      </c>
      <c r="C83" s="165"/>
      <c r="D83" s="165"/>
      <c r="E83" s="165"/>
      <c r="F83" s="165"/>
      <c r="G83" s="165"/>
      <c r="H83" s="165"/>
      <c r="I83" s="165"/>
      <c r="J83" s="165"/>
      <c r="K83" s="165"/>
      <c r="L83" s="163"/>
      <c r="M83" s="99"/>
      <c r="N83" s="65"/>
      <c r="O83" s="3"/>
      <c r="P83" s="3"/>
      <c r="Q83" s="3"/>
      <c r="R83" s="3"/>
      <c r="S83" s="3"/>
      <c r="T83" s="3"/>
      <c r="U83" s="3"/>
      <c r="V83" s="3"/>
      <c r="W83" s="3"/>
      <c r="X83" s="3"/>
      <c r="Y83" s="3"/>
      <c r="Z83" s="3"/>
    </row>
    <row r="84" spans="1:26" s="89" customFormat="1" ht="34.5" customHeight="1">
      <c r="A84" s="98"/>
      <c r="B84" s="144" t="s">
        <v>62</v>
      </c>
      <c r="C84" s="152"/>
      <c r="D84" s="152"/>
      <c r="E84" s="152"/>
      <c r="F84" s="152"/>
      <c r="G84" s="152"/>
      <c r="H84" s="152"/>
      <c r="I84" s="152"/>
      <c r="J84" s="152"/>
      <c r="K84" s="152"/>
      <c r="L84" s="145"/>
      <c r="M84" s="98"/>
      <c r="N84" s="88"/>
      <c r="O84" s="88"/>
      <c r="P84" s="88"/>
      <c r="Q84" s="88"/>
      <c r="R84" s="88"/>
      <c r="S84" s="88"/>
      <c r="T84" s="88"/>
      <c r="U84" s="88"/>
      <c r="V84" s="88"/>
      <c r="W84" s="88"/>
      <c r="X84" s="88"/>
      <c r="Y84" s="88"/>
      <c r="Z84" s="88"/>
    </row>
    <row r="85" spans="1:26" ht="15.75" customHeight="1">
      <c r="A85" s="3"/>
      <c r="B85" s="70"/>
      <c r="C85" s="68"/>
      <c r="D85" s="68"/>
      <c r="E85" s="68"/>
      <c r="F85" s="68"/>
      <c r="G85" s="68"/>
      <c r="H85" s="68"/>
      <c r="I85" s="68"/>
      <c r="J85" s="68"/>
      <c r="K85" s="68"/>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4">
    <mergeCell ref="C57:L57"/>
    <mergeCell ref="C58:L58"/>
    <mergeCell ref="C59:L59"/>
    <mergeCell ref="C60:L60"/>
    <mergeCell ref="B49:F49"/>
    <mergeCell ref="B50:D50"/>
    <mergeCell ref="E50:F50"/>
    <mergeCell ref="C56:L56"/>
    <mergeCell ref="B62:L68"/>
    <mergeCell ref="B81:L81"/>
    <mergeCell ref="B82:L82"/>
    <mergeCell ref="B83:L83"/>
    <mergeCell ref="B72:D72"/>
    <mergeCell ref="G72:H72"/>
    <mergeCell ref="B75:L75"/>
    <mergeCell ref="B78:L78"/>
    <mergeCell ref="B79:L79"/>
    <mergeCell ref="B80:L80"/>
    <mergeCell ref="D8:E8"/>
    <mergeCell ref="B84:L84"/>
    <mergeCell ref="B1:H5"/>
    <mergeCell ref="H35:I35"/>
    <mergeCell ref="H36:I36"/>
    <mergeCell ref="H37:I37"/>
    <mergeCell ref="H38:I38"/>
    <mergeCell ref="H39:I39"/>
    <mergeCell ref="H40:I40"/>
    <mergeCell ref="H41:I41"/>
    <mergeCell ref="E43:I43"/>
    <mergeCell ref="C61:L61"/>
    <mergeCell ref="E44:I44"/>
    <mergeCell ref="C53:L53"/>
    <mergeCell ref="C54:L54"/>
    <mergeCell ref="C55:L55"/>
  </mergeCells>
  <conditionalFormatting sqref="K43:K48">
    <cfRule type="cellIs" dxfId="2" priority="2"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 APM Strategies Certification - Page &amp;P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7"/>
  <sheetViews>
    <sheetView showGridLines="0" tabSelected="1" topLeftCell="B37" zoomScaleNormal="100" workbookViewId="0">
      <selection activeCell="O39" sqref="O39"/>
    </sheetView>
  </sheetViews>
  <sheetFormatPr defaultColWidth="12.5703125" defaultRowHeight="15" customHeight="1"/>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85546875" customWidth="1"/>
    <col min="13" max="13" width="15.85546875" customWidth="1"/>
    <col min="14" max="14" width="9.5703125" customWidth="1"/>
    <col min="15" max="26" width="8.5703125" customWidth="1"/>
  </cols>
  <sheetData>
    <row r="1" spans="1:26" ht="15" customHeight="1">
      <c r="B1" s="132" t="s">
        <v>0</v>
      </c>
      <c r="C1" s="132"/>
      <c r="D1" s="132"/>
      <c r="E1" s="132"/>
      <c r="F1" s="132"/>
      <c r="G1" s="132"/>
      <c r="H1" s="132"/>
    </row>
    <row r="2" spans="1:26" ht="15" customHeight="1">
      <c r="B2" s="132"/>
      <c r="C2" s="132"/>
      <c r="D2" s="132"/>
      <c r="E2" s="132"/>
      <c r="F2" s="132"/>
      <c r="G2" s="132"/>
      <c r="H2" s="132"/>
    </row>
    <row r="3" spans="1:26" ht="15" customHeight="1">
      <c r="B3" s="132"/>
      <c r="C3" s="132"/>
      <c r="D3" s="132"/>
      <c r="E3" s="132"/>
      <c r="F3" s="132"/>
      <c r="G3" s="132"/>
      <c r="H3" s="132"/>
    </row>
    <row r="4" spans="1:26" ht="15" customHeight="1">
      <c r="B4" s="132"/>
      <c r="C4" s="132"/>
      <c r="D4" s="132"/>
      <c r="E4" s="132"/>
      <c r="F4" s="132"/>
      <c r="G4" s="132"/>
      <c r="H4" s="132"/>
    </row>
    <row r="5" spans="1:26" ht="15.75" customHeight="1">
      <c r="A5" s="1"/>
      <c r="B5" s="132"/>
      <c r="C5" s="132"/>
      <c r="D5" s="132"/>
      <c r="E5" s="132"/>
      <c r="F5" s="132"/>
      <c r="G5" s="132"/>
      <c r="H5" s="132"/>
      <c r="I5" s="2"/>
      <c r="J5" s="2"/>
      <c r="K5" s="2"/>
      <c r="L5" s="3"/>
      <c r="M5" s="3"/>
      <c r="N5" s="3"/>
      <c r="O5" s="3"/>
      <c r="P5" s="3"/>
      <c r="Q5" s="3"/>
      <c r="R5" s="3"/>
      <c r="S5" s="3"/>
      <c r="T5" s="3"/>
      <c r="U5" s="3"/>
      <c r="V5" s="3"/>
      <c r="W5" s="3"/>
      <c r="X5" s="3"/>
      <c r="Y5" s="3"/>
      <c r="Z5" s="3"/>
    </row>
    <row r="6" spans="1:26" ht="25.5" customHeight="1">
      <c r="A6" s="1"/>
      <c r="B6" s="1" t="s">
        <v>1</v>
      </c>
      <c r="C6" s="3"/>
      <c r="D6" s="4"/>
      <c r="E6" s="4"/>
      <c r="F6" s="4"/>
      <c r="G6" s="4"/>
      <c r="H6" s="5"/>
      <c r="I6" s="3"/>
      <c r="J6" s="3"/>
      <c r="K6" s="3"/>
      <c r="L6" s="3"/>
      <c r="M6" s="3"/>
      <c r="N6" s="3"/>
      <c r="O6" s="3"/>
      <c r="P6" s="3"/>
      <c r="Q6" s="3"/>
      <c r="R6" s="3"/>
      <c r="S6" s="3"/>
      <c r="T6" s="3"/>
      <c r="U6" s="3"/>
      <c r="V6" s="3"/>
      <c r="W6" s="3"/>
      <c r="X6" s="3"/>
      <c r="Y6" s="3"/>
      <c r="Z6" s="3"/>
    </row>
    <row r="7" spans="1:26" ht="15.75" customHeight="1">
      <c r="A7" s="3"/>
      <c r="B7" s="1"/>
      <c r="C7" s="3"/>
      <c r="D7" s="1"/>
      <c r="E7" s="1"/>
      <c r="F7" s="1"/>
      <c r="G7" s="1"/>
      <c r="H7" s="3"/>
      <c r="I7" s="3"/>
      <c r="J7" s="3"/>
      <c r="K7" s="3"/>
      <c r="L7" s="3"/>
      <c r="M7" s="3"/>
      <c r="N7" s="3"/>
      <c r="O7" s="3"/>
      <c r="P7" s="3"/>
      <c r="Q7" s="3"/>
      <c r="R7" s="3"/>
      <c r="S7" s="3"/>
      <c r="T7" s="3"/>
      <c r="U7" s="3"/>
      <c r="V7" s="3"/>
      <c r="W7" s="3"/>
      <c r="X7" s="3"/>
      <c r="Y7" s="3"/>
      <c r="Z7" s="3"/>
    </row>
    <row r="8" spans="1:26" ht="15.75" customHeight="1">
      <c r="A8" s="3"/>
      <c r="B8" s="1" t="s">
        <v>2</v>
      </c>
      <c r="C8" s="3"/>
      <c r="D8" s="161" t="s">
        <v>3</v>
      </c>
      <c r="E8" s="161"/>
      <c r="F8" s="4"/>
      <c r="G8" s="4"/>
      <c r="H8" s="5"/>
      <c r="I8" s="3"/>
      <c r="J8" s="3"/>
      <c r="K8" s="3"/>
      <c r="L8" s="3"/>
      <c r="M8" s="3"/>
      <c r="N8" s="3"/>
      <c r="O8" s="3"/>
      <c r="P8" s="3"/>
      <c r="Q8" s="3"/>
      <c r="R8" s="3"/>
      <c r="S8" s="3"/>
      <c r="T8" s="3"/>
      <c r="U8" s="3"/>
      <c r="V8" s="3"/>
      <c r="W8" s="3"/>
      <c r="X8" s="3"/>
      <c r="Y8" s="3"/>
      <c r="Z8" s="3"/>
    </row>
    <row r="9" spans="1:26" ht="15.75" customHeight="1">
      <c r="A9" s="3"/>
      <c r="B9" s="1"/>
      <c r="C9" s="3"/>
      <c r="D9" s="1"/>
      <c r="E9" s="1"/>
      <c r="F9" s="1"/>
      <c r="G9" s="1"/>
      <c r="H9" s="3"/>
      <c r="I9" s="3"/>
      <c r="J9" s="3"/>
      <c r="K9" s="3"/>
      <c r="L9" s="3"/>
      <c r="M9" s="3"/>
      <c r="N9" s="3"/>
      <c r="O9" s="3"/>
      <c r="P9" s="3"/>
      <c r="Q9" s="3"/>
      <c r="R9" s="3"/>
      <c r="S9" s="3"/>
      <c r="T9" s="3"/>
      <c r="U9" s="3"/>
      <c r="V9" s="3"/>
      <c r="W9" s="3"/>
      <c r="X9" s="3"/>
      <c r="Y9" s="3"/>
      <c r="Z9" s="3"/>
    </row>
    <row r="10" spans="1:26" ht="15.75" customHeight="1">
      <c r="A10" s="3"/>
      <c r="B10" s="6"/>
      <c r="C10" s="7" t="s">
        <v>4</v>
      </c>
      <c r="D10" s="2"/>
      <c r="E10" s="2"/>
      <c r="F10" s="2"/>
      <c r="G10" s="2"/>
      <c r="H10" s="2"/>
      <c r="I10" s="2"/>
      <c r="J10" s="2"/>
      <c r="K10" s="2"/>
      <c r="L10" s="3"/>
      <c r="M10" s="3"/>
      <c r="N10" s="3"/>
      <c r="O10" s="3"/>
      <c r="P10" s="3"/>
      <c r="Q10" s="3"/>
      <c r="R10" s="3"/>
      <c r="S10" s="3"/>
      <c r="T10" s="3"/>
      <c r="U10" s="3"/>
      <c r="V10" s="3"/>
      <c r="W10" s="3"/>
      <c r="X10" s="3"/>
      <c r="Y10" s="3"/>
      <c r="Z10" s="3"/>
    </row>
    <row r="11" spans="1:26" ht="86.25" customHeight="1">
      <c r="A11" s="8"/>
      <c r="B11" s="90" t="s">
        <v>5</v>
      </c>
      <c r="C11" s="90" t="s">
        <v>6</v>
      </c>
      <c r="D11" s="90" t="s">
        <v>7</v>
      </c>
      <c r="E11" s="90" t="s">
        <v>8</v>
      </c>
      <c r="F11" s="90" t="s">
        <v>9</v>
      </c>
      <c r="G11" s="90" t="s">
        <v>10</v>
      </c>
      <c r="H11" s="90" t="s">
        <v>11</v>
      </c>
      <c r="I11" s="90" t="s">
        <v>12</v>
      </c>
      <c r="J11" s="90" t="s">
        <v>13</v>
      </c>
      <c r="K11" s="93" t="s">
        <v>14</v>
      </c>
      <c r="L11" s="8"/>
      <c r="M11" s="8"/>
      <c r="N11" s="8"/>
      <c r="O11" s="8"/>
      <c r="P11" s="8"/>
      <c r="Q11" s="8"/>
      <c r="R11" s="8"/>
      <c r="S11" s="8"/>
      <c r="T11" s="8"/>
      <c r="U11" s="8"/>
      <c r="V11" s="8"/>
      <c r="W11" s="8"/>
      <c r="X11" s="8"/>
      <c r="Y11" s="8"/>
    </row>
    <row r="12" spans="1:26" ht="15.75" customHeight="1">
      <c r="A12" s="9"/>
      <c r="B12" s="74"/>
      <c r="C12" s="74"/>
      <c r="D12" s="74"/>
      <c r="E12" s="74"/>
      <c r="F12" s="74"/>
      <c r="G12" s="74"/>
      <c r="H12" s="74"/>
      <c r="I12" s="74"/>
      <c r="J12" s="75"/>
      <c r="K12" s="76"/>
      <c r="L12" s="9"/>
      <c r="M12" s="9"/>
      <c r="N12" s="9"/>
      <c r="O12" s="9"/>
      <c r="P12" s="9"/>
      <c r="Q12" s="9"/>
      <c r="R12" s="9"/>
      <c r="S12" s="9"/>
      <c r="T12" s="9"/>
      <c r="U12" s="9"/>
      <c r="V12" s="9"/>
      <c r="W12" s="9"/>
      <c r="X12" s="9"/>
      <c r="Y12" s="9"/>
    </row>
    <row r="13" spans="1:26" ht="15.75" customHeight="1">
      <c r="A13" s="9"/>
      <c r="B13" s="74"/>
      <c r="C13" s="74"/>
      <c r="D13" s="74"/>
      <c r="E13" s="74"/>
      <c r="F13" s="74"/>
      <c r="G13" s="74"/>
      <c r="H13" s="74"/>
      <c r="I13" s="74"/>
      <c r="J13" s="75"/>
      <c r="K13" s="76"/>
      <c r="L13" s="9"/>
      <c r="M13" s="9"/>
      <c r="N13" s="9"/>
      <c r="O13" s="9"/>
      <c r="P13" s="9"/>
      <c r="Q13" s="9"/>
      <c r="R13" s="9"/>
      <c r="S13" s="9"/>
      <c r="T13" s="9"/>
      <c r="U13" s="9"/>
      <c r="V13" s="9"/>
      <c r="W13" s="9"/>
      <c r="X13" s="9"/>
      <c r="Y13" s="9"/>
    </row>
    <row r="14" spans="1:26" ht="15.75" customHeight="1">
      <c r="A14" s="9"/>
      <c r="B14" s="74"/>
      <c r="C14" s="74"/>
      <c r="D14" s="74"/>
      <c r="E14" s="74"/>
      <c r="F14" s="74"/>
      <c r="G14" s="74"/>
      <c r="H14" s="74"/>
      <c r="I14" s="74"/>
      <c r="J14" s="75"/>
      <c r="K14" s="76"/>
      <c r="L14" s="9"/>
      <c r="M14" s="9"/>
      <c r="N14" s="9"/>
      <c r="O14" s="9"/>
      <c r="P14" s="9"/>
      <c r="Q14" s="9"/>
      <c r="R14" s="9"/>
      <c r="S14" s="9"/>
      <c r="T14" s="9"/>
      <c r="U14" s="9"/>
      <c r="V14" s="9"/>
      <c r="W14" s="9"/>
      <c r="X14" s="9"/>
      <c r="Y14" s="9"/>
    </row>
    <row r="15" spans="1:26" ht="15.75" customHeight="1">
      <c r="A15" s="9"/>
      <c r="B15" s="74"/>
      <c r="C15" s="74"/>
      <c r="D15" s="74"/>
      <c r="E15" s="74"/>
      <c r="F15" s="74"/>
      <c r="G15" s="74"/>
      <c r="H15" s="74"/>
      <c r="I15" s="74"/>
      <c r="J15" s="75"/>
      <c r="K15" s="76"/>
      <c r="L15" s="9"/>
      <c r="M15" s="9"/>
      <c r="N15" s="9"/>
      <c r="O15" s="9"/>
      <c r="P15" s="9"/>
      <c r="Q15" s="9"/>
      <c r="R15" s="9"/>
      <c r="S15" s="9"/>
      <c r="T15" s="9"/>
      <c r="U15" s="9"/>
      <c r="V15" s="9"/>
      <c r="W15" s="9"/>
      <c r="X15" s="9"/>
      <c r="Y15" s="9"/>
    </row>
    <row r="16" spans="1:26" ht="15.75" customHeight="1">
      <c r="A16" s="9"/>
      <c r="B16" s="74"/>
      <c r="C16" s="74"/>
      <c r="D16" s="74"/>
      <c r="E16" s="74"/>
      <c r="F16" s="74"/>
      <c r="G16" s="74"/>
      <c r="H16" s="74"/>
      <c r="I16" s="74"/>
      <c r="J16" s="75"/>
      <c r="K16" s="76"/>
      <c r="L16" s="9"/>
      <c r="M16" s="9"/>
      <c r="N16" s="9"/>
      <c r="O16" s="9"/>
      <c r="P16" s="9"/>
      <c r="Q16" s="9"/>
      <c r="R16" s="9"/>
      <c r="S16" s="9"/>
      <c r="T16" s="9"/>
      <c r="U16" s="9"/>
      <c r="V16" s="9"/>
      <c r="W16" s="9"/>
      <c r="X16" s="9"/>
      <c r="Y16" s="9"/>
    </row>
    <row r="17" spans="1:25" ht="15.75" customHeight="1">
      <c r="A17" s="9"/>
      <c r="B17" s="74"/>
      <c r="C17" s="74"/>
      <c r="D17" s="74"/>
      <c r="E17" s="74"/>
      <c r="F17" s="74"/>
      <c r="G17" s="74"/>
      <c r="H17" s="74"/>
      <c r="I17" s="74"/>
      <c r="J17" s="75"/>
      <c r="K17" s="76"/>
      <c r="L17" s="9"/>
      <c r="M17" s="9"/>
      <c r="N17" s="9"/>
      <c r="O17" s="9"/>
      <c r="P17" s="9"/>
      <c r="Q17" s="9"/>
      <c r="R17" s="9"/>
      <c r="S17" s="9"/>
      <c r="T17" s="9"/>
      <c r="U17" s="9"/>
      <c r="V17" s="9"/>
      <c r="W17" s="9"/>
      <c r="X17" s="9"/>
      <c r="Y17" s="9"/>
    </row>
    <row r="18" spans="1:25" ht="15.75" customHeight="1">
      <c r="A18" s="9"/>
      <c r="B18" s="74"/>
      <c r="C18" s="74"/>
      <c r="D18" s="74"/>
      <c r="E18" s="74"/>
      <c r="F18" s="74"/>
      <c r="G18" s="74"/>
      <c r="H18" s="74"/>
      <c r="I18" s="74"/>
      <c r="J18" s="75"/>
      <c r="K18" s="76"/>
      <c r="L18" s="9"/>
      <c r="M18" s="9"/>
      <c r="N18" s="9"/>
      <c r="O18" s="9"/>
      <c r="P18" s="9"/>
      <c r="Q18" s="9"/>
      <c r="R18" s="9"/>
      <c r="S18" s="9"/>
      <c r="T18" s="9"/>
      <c r="U18" s="9"/>
      <c r="V18" s="9"/>
      <c r="W18" s="9"/>
      <c r="X18" s="9"/>
      <c r="Y18" s="9"/>
    </row>
    <row r="19" spans="1:25" ht="15.75" customHeight="1">
      <c r="A19" s="9"/>
      <c r="B19" s="10"/>
      <c r="C19" s="10"/>
      <c r="D19" s="10"/>
      <c r="E19" s="10"/>
      <c r="F19" s="10"/>
      <c r="G19" s="77"/>
      <c r="H19" s="77"/>
      <c r="I19" s="77"/>
      <c r="J19" s="11"/>
      <c r="K19" s="12"/>
      <c r="L19" s="9"/>
      <c r="M19" s="9"/>
      <c r="N19" s="9"/>
      <c r="O19" s="9"/>
      <c r="P19" s="9"/>
      <c r="Q19" s="9"/>
      <c r="R19" s="9"/>
      <c r="S19" s="9"/>
      <c r="T19" s="9"/>
      <c r="U19" s="9"/>
      <c r="V19" s="9"/>
      <c r="W19" s="9"/>
      <c r="X19" s="9"/>
      <c r="Y19" s="9"/>
    </row>
    <row r="20" spans="1:25" ht="15.75" customHeight="1">
      <c r="A20" s="9"/>
      <c r="B20" s="10"/>
      <c r="C20" s="10"/>
      <c r="D20" s="10"/>
      <c r="E20" s="10"/>
      <c r="F20" s="10"/>
      <c r="G20" s="77"/>
      <c r="H20" s="77"/>
      <c r="I20" s="77"/>
      <c r="J20" s="11"/>
      <c r="K20" s="12"/>
      <c r="L20" s="9"/>
      <c r="M20" s="9"/>
      <c r="N20" s="9"/>
      <c r="O20" s="9"/>
      <c r="P20" s="9"/>
      <c r="Q20" s="9"/>
      <c r="R20" s="9"/>
      <c r="S20" s="9"/>
      <c r="T20" s="9"/>
      <c r="U20" s="9"/>
      <c r="V20" s="9"/>
      <c r="W20" s="9"/>
      <c r="X20" s="9"/>
      <c r="Y20" s="9"/>
    </row>
    <row r="21" spans="1:25" ht="15.75" customHeight="1">
      <c r="A21" s="9"/>
      <c r="B21" s="10"/>
      <c r="C21" s="10"/>
      <c r="D21" s="10"/>
      <c r="E21" s="10"/>
      <c r="F21" s="10"/>
      <c r="G21" s="77"/>
      <c r="H21" s="77"/>
      <c r="I21" s="77"/>
      <c r="J21" s="11"/>
      <c r="K21" s="12"/>
      <c r="L21" s="9"/>
      <c r="M21" s="9"/>
      <c r="N21" s="9"/>
      <c r="O21" s="9"/>
      <c r="P21" s="9"/>
      <c r="Q21" s="9"/>
      <c r="R21" s="9"/>
      <c r="S21" s="9"/>
      <c r="T21" s="9"/>
      <c r="U21" s="9"/>
      <c r="V21" s="9"/>
      <c r="W21" s="9"/>
      <c r="X21" s="9"/>
      <c r="Y21" s="9"/>
    </row>
    <row r="22" spans="1:25" ht="15.75" customHeight="1">
      <c r="A22" s="9"/>
      <c r="B22" s="10"/>
      <c r="C22" s="10"/>
      <c r="D22" s="10"/>
      <c r="E22" s="10"/>
      <c r="F22" s="10"/>
      <c r="G22" s="77"/>
      <c r="H22" s="77"/>
      <c r="I22" s="77"/>
      <c r="J22" s="11"/>
      <c r="K22" s="12"/>
      <c r="L22" s="9"/>
      <c r="M22" s="9"/>
      <c r="N22" s="9"/>
      <c r="O22" s="9"/>
      <c r="P22" s="9"/>
      <c r="Q22" s="9"/>
      <c r="R22" s="9"/>
      <c r="S22" s="9"/>
      <c r="T22" s="9"/>
      <c r="U22" s="9"/>
      <c r="V22" s="9"/>
      <c r="W22" s="9"/>
      <c r="X22" s="9"/>
      <c r="Y22" s="9"/>
    </row>
    <row r="23" spans="1:25" ht="15.75" customHeight="1">
      <c r="A23" s="9"/>
      <c r="B23" s="10"/>
      <c r="C23" s="10"/>
      <c r="D23" s="10"/>
      <c r="E23" s="10"/>
      <c r="F23" s="10"/>
      <c r="G23" s="77"/>
      <c r="H23" s="77"/>
      <c r="I23" s="77"/>
      <c r="J23" s="11"/>
      <c r="K23" s="12"/>
      <c r="L23" s="9"/>
      <c r="M23" s="9"/>
      <c r="N23" s="9"/>
      <c r="O23" s="9"/>
      <c r="P23" s="9"/>
      <c r="Q23" s="9"/>
      <c r="R23" s="9"/>
      <c r="S23" s="9"/>
      <c r="T23" s="9"/>
      <c r="U23" s="9"/>
      <c r="V23" s="9"/>
      <c r="W23" s="9"/>
      <c r="X23" s="9"/>
      <c r="Y23" s="9"/>
    </row>
    <row r="24" spans="1:25" ht="15.75" customHeight="1">
      <c r="A24" s="9"/>
      <c r="B24" s="10"/>
      <c r="C24" s="10"/>
      <c r="D24" s="10"/>
      <c r="E24" s="10"/>
      <c r="F24" s="10"/>
      <c r="G24" s="77"/>
      <c r="H24" s="77"/>
      <c r="I24" s="77"/>
      <c r="J24" s="11"/>
      <c r="K24" s="12"/>
      <c r="L24" s="9"/>
      <c r="M24" s="9"/>
      <c r="N24" s="9"/>
      <c r="O24" s="9"/>
      <c r="P24" s="9"/>
      <c r="Q24" s="9"/>
      <c r="R24" s="9"/>
      <c r="S24" s="9"/>
      <c r="T24" s="9"/>
      <c r="U24" s="9"/>
      <c r="V24" s="9"/>
      <c r="W24" s="9"/>
      <c r="X24" s="9"/>
      <c r="Y24" s="9"/>
    </row>
    <row r="25" spans="1:25" ht="15.75" customHeight="1">
      <c r="A25" s="9"/>
      <c r="B25" s="10"/>
      <c r="C25" s="10"/>
      <c r="D25" s="10"/>
      <c r="E25" s="10"/>
      <c r="F25" s="10"/>
      <c r="G25" s="77"/>
      <c r="H25" s="77"/>
      <c r="I25" s="77"/>
      <c r="J25" s="11"/>
      <c r="K25" s="12"/>
      <c r="L25" s="9"/>
      <c r="M25" s="9"/>
      <c r="N25" s="9"/>
      <c r="O25" s="9"/>
      <c r="P25" s="9"/>
      <c r="Q25" s="9"/>
      <c r="R25" s="9"/>
      <c r="S25" s="9"/>
      <c r="T25" s="9"/>
      <c r="U25" s="9"/>
      <c r="V25" s="9"/>
      <c r="W25" s="9"/>
      <c r="X25" s="9"/>
      <c r="Y25" s="9"/>
    </row>
    <row r="26" spans="1:25" ht="15.75" customHeight="1">
      <c r="A26" s="9"/>
      <c r="B26" s="10"/>
      <c r="C26" s="10"/>
      <c r="D26" s="10"/>
      <c r="E26" s="10"/>
      <c r="F26" s="10"/>
      <c r="G26" s="77"/>
      <c r="H26" s="77"/>
      <c r="I26" s="77"/>
      <c r="J26" s="11"/>
      <c r="K26" s="12"/>
      <c r="L26" s="9"/>
      <c r="M26" s="9"/>
      <c r="N26" s="9"/>
      <c r="O26" s="9"/>
      <c r="P26" s="9"/>
      <c r="Q26" s="9"/>
      <c r="R26" s="9"/>
      <c r="S26" s="9"/>
      <c r="T26" s="9"/>
      <c r="U26" s="9"/>
      <c r="V26" s="9"/>
      <c r="W26" s="9"/>
      <c r="X26" s="9"/>
      <c r="Y26" s="9"/>
    </row>
    <row r="27" spans="1:25" ht="15.75" customHeight="1">
      <c r="A27" s="9"/>
      <c r="B27" s="10"/>
      <c r="C27" s="10"/>
      <c r="D27" s="10"/>
      <c r="E27" s="10"/>
      <c r="F27" s="10"/>
      <c r="G27" s="77"/>
      <c r="H27" s="77"/>
      <c r="I27" s="77"/>
      <c r="J27" s="11"/>
      <c r="K27" s="12"/>
      <c r="L27" s="9"/>
      <c r="M27" s="9"/>
      <c r="N27" s="9"/>
      <c r="O27" s="9"/>
      <c r="P27" s="9"/>
      <c r="Q27" s="9"/>
      <c r="R27" s="9"/>
      <c r="S27" s="9"/>
      <c r="T27" s="9"/>
      <c r="U27" s="9"/>
      <c r="V27" s="9"/>
      <c r="W27" s="9"/>
      <c r="X27" s="9"/>
      <c r="Y27" s="9"/>
    </row>
    <row r="28" spans="1:25" ht="15.75" customHeight="1">
      <c r="A28" s="9"/>
      <c r="B28" s="10"/>
      <c r="C28" s="10"/>
      <c r="D28" s="10"/>
      <c r="E28" s="10"/>
      <c r="F28" s="10"/>
      <c r="G28" s="77"/>
      <c r="H28" s="77"/>
      <c r="I28" s="77"/>
      <c r="J28" s="11"/>
      <c r="K28" s="12"/>
      <c r="L28" s="9"/>
      <c r="M28" s="9"/>
      <c r="N28" s="9"/>
      <c r="O28" s="9"/>
      <c r="P28" s="9"/>
      <c r="Q28" s="9"/>
      <c r="R28" s="9"/>
      <c r="S28" s="9"/>
      <c r="T28" s="9"/>
      <c r="U28" s="9"/>
      <c r="V28" s="9"/>
      <c r="W28" s="9"/>
      <c r="X28" s="9"/>
      <c r="Y28" s="9"/>
    </row>
    <row r="29" spans="1:25" ht="15.75" customHeight="1">
      <c r="A29" s="9"/>
      <c r="B29" s="10"/>
      <c r="C29" s="10"/>
      <c r="D29" s="10"/>
      <c r="E29" s="10"/>
      <c r="F29" s="10"/>
      <c r="G29" s="78"/>
      <c r="H29" s="78"/>
      <c r="I29" s="78"/>
      <c r="J29" s="13"/>
      <c r="K29" s="14"/>
      <c r="L29" s="9"/>
      <c r="M29" s="9"/>
      <c r="N29" s="9"/>
      <c r="O29" s="9"/>
      <c r="P29" s="9"/>
      <c r="Q29" s="9"/>
      <c r="R29" s="9"/>
      <c r="S29" s="9"/>
      <c r="T29" s="9"/>
      <c r="U29" s="9"/>
      <c r="V29" s="9"/>
      <c r="W29" s="9"/>
      <c r="X29" s="9"/>
      <c r="Y29" s="9"/>
    </row>
    <row r="30" spans="1:25" ht="15.75" customHeight="1">
      <c r="A30" s="9"/>
      <c r="B30" s="10"/>
      <c r="C30" s="10"/>
      <c r="D30" s="10"/>
      <c r="E30" s="10"/>
      <c r="F30" s="10"/>
      <c r="G30" s="78"/>
      <c r="H30" s="78"/>
      <c r="I30" s="78"/>
      <c r="J30" s="15"/>
      <c r="K30" s="14"/>
      <c r="L30" s="9"/>
      <c r="M30" s="9"/>
      <c r="N30" s="9"/>
      <c r="O30" s="9"/>
      <c r="P30" s="9"/>
      <c r="Q30" s="9"/>
      <c r="R30" s="9"/>
      <c r="S30" s="9"/>
      <c r="T30" s="9"/>
      <c r="U30" s="9"/>
      <c r="V30" s="9"/>
      <c r="W30" s="9"/>
      <c r="X30" s="9"/>
      <c r="Y30" s="9"/>
    </row>
    <row r="31" spans="1:25" ht="15.75" customHeight="1">
      <c r="A31" s="9"/>
      <c r="B31" s="10"/>
      <c r="C31" s="10"/>
      <c r="D31" s="10"/>
      <c r="E31" s="10"/>
      <c r="F31" s="10"/>
      <c r="G31" s="78"/>
      <c r="H31" s="78"/>
      <c r="I31" s="78"/>
      <c r="J31" s="15"/>
      <c r="K31" s="14"/>
      <c r="L31" s="9"/>
      <c r="M31" s="9"/>
      <c r="N31" s="9"/>
      <c r="O31" s="9"/>
      <c r="P31" s="9"/>
      <c r="Q31" s="9"/>
      <c r="R31" s="9"/>
      <c r="S31" s="9"/>
      <c r="T31" s="9"/>
      <c r="U31" s="9"/>
      <c r="V31" s="9"/>
      <c r="W31" s="9"/>
      <c r="X31" s="9"/>
      <c r="Y31" s="9"/>
    </row>
    <row r="32" spans="1:25" ht="15.75" customHeight="1">
      <c r="A32" s="9"/>
      <c r="B32" s="16"/>
      <c r="C32" s="16"/>
      <c r="D32" s="16"/>
      <c r="E32" s="16"/>
      <c r="F32" s="16"/>
      <c r="G32" s="79"/>
      <c r="H32" s="79"/>
      <c r="I32" s="79"/>
      <c r="J32" s="17"/>
      <c r="K32" s="18"/>
      <c r="L32" s="9"/>
      <c r="M32" s="9"/>
      <c r="N32" s="9"/>
      <c r="O32" s="9"/>
      <c r="P32" s="9"/>
      <c r="Q32" s="9"/>
      <c r="R32" s="9"/>
      <c r="S32" s="9"/>
      <c r="T32" s="9"/>
      <c r="U32" s="9"/>
      <c r="V32" s="9"/>
      <c r="W32" s="9"/>
      <c r="X32" s="9"/>
      <c r="Y32" s="9"/>
    </row>
    <row r="33" spans="1:25" ht="15.75" customHeight="1">
      <c r="A33" s="9"/>
      <c r="B33" s="19" t="s">
        <v>15</v>
      </c>
      <c r="C33" s="80">
        <f>SUMIF(B$12:B$32,"PCP",J$12:J$32)+SUMIF(B$12:B$32,"PCP-TI",J$12:J$32)+SUMIF(B$12:B$32,"Medicaid ACO",J$12:J$32)</f>
        <v>0</v>
      </c>
      <c r="D33" s="20"/>
      <c r="E33" s="20"/>
      <c r="F33" s="20"/>
      <c r="G33" s="20"/>
      <c r="H33" s="129">
        <f>COUNTIF(H12:H32, "Yes") + COUNTIF(H12:H32, "Y")</f>
        <v>0</v>
      </c>
      <c r="I33" s="20"/>
      <c r="J33" s="80">
        <f t="shared" ref="J33:K33" si="0">+SUM(J12:J32)</f>
        <v>0</v>
      </c>
      <c r="K33" s="21">
        <f t="shared" si="0"/>
        <v>0</v>
      </c>
      <c r="L33" s="9"/>
      <c r="M33" s="9"/>
      <c r="N33" s="9"/>
      <c r="O33" s="9"/>
      <c r="P33" s="9"/>
      <c r="Q33" s="9"/>
      <c r="R33" s="9"/>
      <c r="S33" s="9"/>
      <c r="T33" s="9"/>
      <c r="U33" s="9"/>
      <c r="V33" s="9"/>
      <c r="W33" s="9"/>
      <c r="X33" s="9"/>
      <c r="Y33" s="9"/>
    </row>
    <row r="34" spans="1:25" ht="15.75" customHeight="1">
      <c r="A34" s="22"/>
      <c r="B34" s="87" t="s">
        <v>16</v>
      </c>
      <c r="C34" s="23"/>
      <c r="D34" s="23"/>
      <c r="E34" s="23"/>
      <c r="F34" s="23"/>
      <c r="G34" s="23"/>
      <c r="H34" s="23"/>
      <c r="I34" s="23"/>
      <c r="J34" s="24"/>
      <c r="K34" s="25"/>
      <c r="L34" s="22"/>
      <c r="M34" s="22"/>
      <c r="N34" s="22"/>
      <c r="O34" s="22"/>
      <c r="P34" s="22"/>
      <c r="Q34" s="22"/>
      <c r="R34" s="22"/>
      <c r="S34" s="22"/>
      <c r="T34" s="22"/>
      <c r="U34" s="22"/>
      <c r="V34" s="22"/>
      <c r="W34" s="22"/>
      <c r="X34" s="22"/>
      <c r="Y34" s="22"/>
    </row>
    <row r="35" spans="1:25" ht="30.75" customHeight="1">
      <c r="A35" s="22"/>
      <c r="B35" s="26" t="s">
        <v>15</v>
      </c>
      <c r="C35" s="81"/>
      <c r="D35" s="81"/>
      <c r="E35" s="81"/>
      <c r="F35" s="27"/>
      <c r="G35" s="81"/>
      <c r="H35" s="143" t="s">
        <v>17</v>
      </c>
      <c r="I35" s="166"/>
      <c r="J35" s="28">
        <f>+SUMIFS(J$12:J$32,$F$12:$F$32,"2B")</f>
        <v>0</v>
      </c>
      <c r="K35" s="29">
        <f>+SUMIFS(K$12:K$32,$F$12:$F$32,"2B")</f>
        <v>0</v>
      </c>
      <c r="L35" s="59" t="str">
        <f>IF(J35=0,"",IF(J35&gt;0,"For 2B, Prior Approval from AHCCCS Required",))</f>
        <v/>
      </c>
      <c r="M35" s="22"/>
      <c r="N35" s="22"/>
      <c r="O35" s="22"/>
      <c r="P35" s="22"/>
      <c r="Q35" s="22"/>
      <c r="R35" s="22"/>
      <c r="S35" s="22"/>
      <c r="T35" s="22"/>
      <c r="U35" s="22"/>
      <c r="V35" s="22"/>
      <c r="W35" s="22"/>
      <c r="X35" s="22"/>
      <c r="Y35" s="22"/>
    </row>
    <row r="36" spans="1:25" ht="15.75" customHeight="1">
      <c r="A36" s="22"/>
      <c r="B36" s="30" t="s">
        <v>15</v>
      </c>
      <c r="C36" s="31"/>
      <c r="D36" s="31"/>
      <c r="E36" s="31"/>
      <c r="F36" s="32"/>
      <c r="G36" s="31"/>
      <c r="H36" s="142" t="s">
        <v>18</v>
      </c>
      <c r="I36" s="167"/>
      <c r="J36" s="33">
        <f>+SUMIFS(J$12:J$32,$F$12:$F$32,"2C")</f>
        <v>0</v>
      </c>
      <c r="K36" s="34">
        <f>+SUMIFS(K$12:K$32,$F$12:$F$32,"2C")</f>
        <v>0</v>
      </c>
      <c r="L36" s="22"/>
      <c r="M36" s="22"/>
      <c r="N36" s="22"/>
      <c r="O36" s="22"/>
      <c r="P36" s="22"/>
      <c r="Q36" s="22"/>
      <c r="R36" s="22"/>
      <c r="S36" s="22"/>
      <c r="T36" s="22"/>
      <c r="U36" s="22"/>
      <c r="V36" s="22"/>
      <c r="W36" s="22"/>
      <c r="X36" s="22"/>
      <c r="Y36" s="22"/>
    </row>
    <row r="37" spans="1:25" ht="28.5" customHeight="1">
      <c r="A37" s="22"/>
      <c r="B37" s="30" t="s">
        <v>15</v>
      </c>
      <c r="C37" s="31"/>
      <c r="D37" s="31"/>
      <c r="E37" s="31"/>
      <c r="F37" s="32"/>
      <c r="G37" s="31"/>
      <c r="H37" s="142" t="s">
        <v>19</v>
      </c>
      <c r="I37" s="167"/>
      <c r="J37" s="33">
        <f>+SUMIFS(J$12:J$32,$F$12:$F$32,"3A")</f>
        <v>0</v>
      </c>
      <c r="K37" s="34">
        <f>+SUMIFS(K$12:K$32,$F$12:$F$32,"3A")</f>
        <v>0</v>
      </c>
      <c r="L37" s="22"/>
      <c r="M37" s="22"/>
      <c r="N37" s="22"/>
      <c r="O37" s="22"/>
      <c r="P37" s="22"/>
      <c r="Q37" s="22"/>
      <c r="R37" s="22"/>
      <c r="S37" s="22"/>
      <c r="T37" s="22"/>
      <c r="U37" s="22"/>
      <c r="V37" s="22"/>
      <c r="W37" s="22"/>
      <c r="X37" s="22"/>
      <c r="Y37" s="22"/>
    </row>
    <row r="38" spans="1:25" ht="33" customHeight="1">
      <c r="A38" s="22"/>
      <c r="B38" s="30" t="s">
        <v>15</v>
      </c>
      <c r="C38" s="31"/>
      <c r="D38" s="31"/>
      <c r="E38" s="31"/>
      <c r="F38" s="32"/>
      <c r="G38" s="31"/>
      <c r="H38" s="142" t="s">
        <v>20</v>
      </c>
      <c r="I38" s="167"/>
      <c r="J38" s="33">
        <f>+SUMIFS(J$12:J$32,$F$12:$F$32,"3B")</f>
        <v>0</v>
      </c>
      <c r="K38" s="34">
        <f>+SUMIFS(K$12:K$32,$F$12:$F$32,"3B")</f>
        <v>0</v>
      </c>
      <c r="L38" s="22"/>
      <c r="M38" s="22"/>
      <c r="N38" s="22"/>
      <c r="O38" s="22"/>
      <c r="P38" s="22"/>
      <c r="Q38" s="22"/>
      <c r="R38" s="22"/>
      <c r="S38" s="22"/>
      <c r="T38" s="22"/>
      <c r="U38" s="22"/>
      <c r="V38" s="22"/>
      <c r="W38" s="22"/>
      <c r="X38" s="22"/>
      <c r="Y38" s="22"/>
    </row>
    <row r="39" spans="1:25" ht="33" customHeight="1">
      <c r="A39" s="22"/>
      <c r="B39" s="30" t="s">
        <v>15</v>
      </c>
      <c r="C39" s="31"/>
      <c r="D39" s="31"/>
      <c r="E39" s="31"/>
      <c r="F39" s="32"/>
      <c r="G39" s="31"/>
      <c r="H39" s="142" t="s">
        <v>21</v>
      </c>
      <c r="I39" s="167"/>
      <c r="J39" s="33">
        <f>+SUMIFS(J$12:J$32,$F$12:$F$32,"4A")</f>
        <v>0</v>
      </c>
      <c r="K39" s="34">
        <f>+SUMIFS(K$12:K$32,$F$12:$F$32,"4A")</f>
        <v>0</v>
      </c>
      <c r="L39" s="22"/>
      <c r="M39" s="22"/>
      <c r="N39" s="22"/>
      <c r="O39" s="22"/>
      <c r="P39" s="22"/>
      <c r="Q39" s="22"/>
      <c r="R39" s="22"/>
      <c r="S39" s="22"/>
      <c r="T39" s="22"/>
      <c r="U39" s="22"/>
      <c r="V39" s="22"/>
      <c r="W39" s="22"/>
      <c r="X39" s="22"/>
      <c r="Y39" s="22"/>
    </row>
    <row r="40" spans="1:25" ht="30" customHeight="1">
      <c r="A40" s="22"/>
      <c r="B40" s="35" t="s">
        <v>15</v>
      </c>
      <c r="C40" s="31"/>
      <c r="D40" s="31"/>
      <c r="E40" s="31"/>
      <c r="F40" s="32"/>
      <c r="G40" s="31"/>
      <c r="H40" s="142" t="s">
        <v>22</v>
      </c>
      <c r="I40" s="167"/>
      <c r="J40" s="36">
        <f>+SUMIFS(J$12:J$32,$F$12:$F$32,"4B")</f>
        <v>0</v>
      </c>
      <c r="K40" s="37">
        <f>+SUMIFS(K$12:K$32,$F$12:$F$32,"4B")</f>
        <v>0</v>
      </c>
      <c r="L40" s="22"/>
      <c r="M40" s="22"/>
      <c r="N40" s="22"/>
      <c r="O40" s="22"/>
      <c r="P40" s="22"/>
      <c r="Q40" s="22"/>
      <c r="R40" s="22"/>
      <c r="S40" s="22"/>
      <c r="T40" s="22"/>
      <c r="U40" s="22"/>
      <c r="V40" s="22"/>
      <c r="W40" s="22"/>
      <c r="X40" s="22"/>
      <c r="Y40" s="22"/>
    </row>
    <row r="41" spans="1:25" ht="33" customHeight="1">
      <c r="A41" s="22"/>
      <c r="B41" s="35" t="s">
        <v>15</v>
      </c>
      <c r="C41" s="38"/>
      <c r="D41" s="38"/>
      <c r="E41" s="38"/>
      <c r="F41" s="39"/>
      <c r="G41" s="38"/>
      <c r="H41" s="133" t="s">
        <v>23</v>
      </c>
      <c r="I41" s="168"/>
      <c r="J41" s="40">
        <f>+SUMIFS(J$12:J$32,$F$12:$F$32,"4C")</f>
        <v>0</v>
      </c>
      <c r="K41" s="41">
        <f>+SUMIFS(K$12:K$32,$F$12:$F$32,"4C")</f>
        <v>0</v>
      </c>
      <c r="L41" s="22"/>
      <c r="M41" s="22"/>
      <c r="N41" s="22"/>
      <c r="O41" s="22"/>
      <c r="P41" s="22"/>
      <c r="Q41" s="22"/>
      <c r="R41" s="22"/>
      <c r="S41" s="22"/>
      <c r="T41" s="22"/>
      <c r="U41" s="22"/>
      <c r="V41" s="22"/>
      <c r="W41" s="22"/>
      <c r="X41" s="22"/>
      <c r="Y41" s="22"/>
    </row>
    <row r="42" spans="1:25" ht="15.75" customHeight="1">
      <c r="A42" s="9"/>
      <c r="B42" s="42" t="s">
        <v>24</v>
      </c>
      <c r="C42" s="83"/>
      <c r="D42" s="83"/>
      <c r="E42" s="83"/>
      <c r="F42" s="83"/>
      <c r="G42" s="83"/>
      <c r="H42" s="83"/>
      <c r="I42" s="83"/>
      <c r="J42" s="43">
        <f t="shared" ref="J42:K42" si="1">SUM(J35:J41)</f>
        <v>0</v>
      </c>
      <c r="K42" s="44">
        <f t="shared" si="1"/>
        <v>0</v>
      </c>
      <c r="L42" s="9"/>
      <c r="M42" s="9"/>
      <c r="N42" s="9"/>
      <c r="O42" s="9"/>
      <c r="P42" s="9"/>
      <c r="Q42" s="9"/>
      <c r="R42" s="9"/>
      <c r="S42" s="9"/>
      <c r="T42" s="9"/>
      <c r="U42" s="9"/>
      <c r="V42" s="9"/>
      <c r="W42" s="9"/>
      <c r="X42" s="9"/>
      <c r="Y42" s="9"/>
    </row>
    <row r="43" spans="1:25" ht="36" customHeight="1">
      <c r="A43" s="22"/>
      <c r="B43" s="45" t="s">
        <v>25</v>
      </c>
      <c r="C43" s="46"/>
      <c r="D43" s="46"/>
      <c r="E43" s="134" t="s">
        <v>66</v>
      </c>
      <c r="F43" s="169"/>
      <c r="G43" s="169"/>
      <c r="H43" s="169"/>
      <c r="I43" s="170"/>
      <c r="J43" s="47" t="str">
        <f>IFERROR(J33/$J$34,"")</f>
        <v/>
      </c>
      <c r="K43" s="48" t="str">
        <f>IF(J43="","No Data",IF(J43&gt;=0.15,"Meets Requirement",IF(J43&lt;0.15,"Does Not Meet Requirement")))</f>
        <v>No Data</v>
      </c>
      <c r="L43" s="9"/>
      <c r="M43" s="22"/>
      <c r="N43" s="22"/>
      <c r="O43" s="22"/>
      <c r="P43" s="22"/>
      <c r="Q43" s="22"/>
      <c r="R43" s="22"/>
      <c r="S43" s="22"/>
      <c r="T43" s="22"/>
      <c r="U43" s="22"/>
      <c r="V43" s="22"/>
      <c r="W43" s="22"/>
      <c r="X43" s="22"/>
      <c r="Y43" s="22"/>
    </row>
    <row r="44" spans="1:25" ht="43.5" customHeight="1">
      <c r="A44" s="3"/>
      <c r="B44" s="30" t="s">
        <v>31</v>
      </c>
      <c r="C44" s="49"/>
      <c r="D44" s="49"/>
      <c r="E44" s="140" t="s">
        <v>32</v>
      </c>
      <c r="F44" s="171"/>
      <c r="G44" s="171"/>
      <c r="H44" s="171"/>
      <c r="I44" s="172"/>
      <c r="J44" s="52" t="str">
        <f>IFERROR(K33/$J$34,"")</f>
        <v/>
      </c>
      <c r="K44" s="51" t="str">
        <f>IF(J44="", "No Data",IF(J44&lt;=0.0075,"Eligible for AHCCCS Reimbursement",IF(J44&gt;0.0075,"Exceeds AHCCCS Reimbursement Threshold")))</f>
        <v>No Data</v>
      </c>
      <c r="L44" s="3"/>
      <c r="M44" s="3"/>
      <c r="N44" s="3"/>
      <c r="O44" s="3"/>
      <c r="P44" s="3"/>
      <c r="Q44" s="3"/>
      <c r="R44" s="3"/>
      <c r="S44" s="3"/>
      <c r="T44" s="3"/>
      <c r="U44" s="3"/>
      <c r="V44" s="3"/>
      <c r="W44" s="3"/>
      <c r="X44" s="3"/>
      <c r="Y44" s="3"/>
    </row>
    <row r="45" spans="1:25" ht="32.25" customHeight="1">
      <c r="A45" s="3"/>
      <c r="B45" s="53" t="s">
        <v>33</v>
      </c>
      <c r="C45" s="54"/>
      <c r="D45" s="54"/>
      <c r="E45" s="141" t="s">
        <v>34</v>
      </c>
      <c r="F45" s="176"/>
      <c r="G45" s="176"/>
      <c r="H45" s="176"/>
      <c r="I45" s="168"/>
      <c r="J45" s="55" t="str">
        <f>IFERROR(SUMIFS(K$12:K$32,B$12:B$32,"PCP-TI")/K33,"")</f>
        <v/>
      </c>
      <c r="K45" s="56" t="s">
        <v>35</v>
      </c>
      <c r="L45" s="3"/>
      <c r="M45" s="3"/>
      <c r="N45" s="3"/>
      <c r="O45" s="3"/>
      <c r="P45" s="3"/>
      <c r="Q45" s="3"/>
      <c r="R45" s="3"/>
      <c r="S45" s="3"/>
      <c r="T45" s="3"/>
      <c r="U45" s="3"/>
      <c r="V45" s="3"/>
      <c r="W45" s="3"/>
      <c r="X45" s="3"/>
      <c r="Y45" s="3"/>
    </row>
    <row r="46" spans="1:25" ht="28.5" hidden="1" customHeight="1">
      <c r="A46" s="3"/>
      <c r="B46" s="101"/>
      <c r="C46" s="125"/>
      <c r="D46" s="125"/>
      <c r="E46" s="102"/>
      <c r="F46" s="103"/>
      <c r="G46" s="103"/>
      <c r="H46" s="103"/>
      <c r="I46" s="103"/>
      <c r="J46" s="104"/>
      <c r="K46" s="126"/>
      <c r="L46" s="3"/>
      <c r="M46" s="3"/>
      <c r="N46" s="3"/>
      <c r="O46" s="3"/>
      <c r="P46" s="3"/>
      <c r="Q46" s="3"/>
      <c r="R46" s="3"/>
      <c r="S46" s="3"/>
      <c r="T46" s="3"/>
      <c r="U46" s="3"/>
      <c r="V46" s="3"/>
      <c r="W46" s="3"/>
      <c r="X46" s="3"/>
      <c r="Y46" s="3"/>
    </row>
    <row r="47" spans="1:25" ht="28.5" hidden="1" customHeight="1">
      <c r="A47" s="3"/>
      <c r="B47" s="101"/>
      <c r="C47" s="125"/>
      <c r="D47" s="125"/>
      <c r="E47" s="102"/>
      <c r="F47" s="103"/>
      <c r="G47" s="103"/>
      <c r="H47" s="103"/>
      <c r="I47" s="103"/>
      <c r="J47" s="104"/>
      <c r="K47" s="126"/>
      <c r="L47" s="3"/>
      <c r="M47" s="3"/>
      <c r="N47" s="3"/>
      <c r="O47" s="3"/>
      <c r="P47" s="3"/>
      <c r="Q47" s="3"/>
      <c r="R47" s="3"/>
      <c r="S47" s="3"/>
      <c r="T47" s="3"/>
      <c r="U47" s="3"/>
      <c r="V47" s="3"/>
      <c r="W47" s="3"/>
      <c r="X47" s="3"/>
      <c r="Y47" s="3"/>
    </row>
    <row r="48" spans="1:25" ht="28.5" customHeight="1">
      <c r="A48" s="3"/>
      <c r="B48" s="120"/>
      <c r="C48" s="105"/>
      <c r="D48" s="105"/>
      <c r="E48" s="121"/>
      <c r="F48" s="122"/>
      <c r="G48" s="122"/>
      <c r="H48" s="122"/>
      <c r="I48" s="122"/>
      <c r="J48" s="123"/>
      <c r="K48" s="120"/>
      <c r="L48" s="3"/>
      <c r="M48" s="3"/>
      <c r="N48" s="3"/>
      <c r="O48" s="3"/>
      <c r="P48" s="3"/>
      <c r="Q48" s="3"/>
      <c r="R48" s="3"/>
      <c r="S48" s="3"/>
      <c r="T48" s="3"/>
      <c r="U48" s="3"/>
      <c r="V48" s="3"/>
      <c r="W48" s="3"/>
      <c r="X48" s="3"/>
      <c r="Y48" s="3"/>
    </row>
    <row r="49" spans="1:26" ht="28.5" customHeight="1">
      <c r="A49" s="3"/>
      <c r="B49" s="159" t="s">
        <v>36</v>
      </c>
      <c r="C49" s="159"/>
      <c r="D49" s="159"/>
      <c r="E49" s="159"/>
      <c r="F49" s="159"/>
      <c r="G49" s="3"/>
      <c r="H49" s="3"/>
      <c r="I49" s="3"/>
      <c r="J49" s="3"/>
      <c r="K49" s="3"/>
      <c r="L49" s="3"/>
      <c r="M49" s="3"/>
      <c r="N49" s="3"/>
      <c r="O49" s="3"/>
      <c r="P49" s="3"/>
      <c r="Q49" s="3"/>
      <c r="R49" s="3"/>
      <c r="S49" s="3"/>
      <c r="T49" s="3"/>
      <c r="U49" s="3"/>
      <c r="V49" s="3"/>
      <c r="W49" s="3"/>
      <c r="X49" s="3"/>
      <c r="Y49" s="3"/>
      <c r="Z49" s="3"/>
    </row>
    <row r="50" spans="1:26" ht="28.5" customHeight="1">
      <c r="A50" s="3"/>
      <c r="B50" s="138" t="s">
        <v>37</v>
      </c>
      <c r="C50" s="138"/>
      <c r="D50" s="138"/>
      <c r="E50" s="139"/>
      <c r="F50" s="139"/>
      <c r="G50" s="3"/>
      <c r="H50" s="3"/>
      <c r="I50" s="3"/>
      <c r="J50" s="3"/>
      <c r="K50" s="3"/>
      <c r="L50" s="3"/>
      <c r="M50" s="3"/>
      <c r="N50" s="3"/>
      <c r="O50" s="3"/>
      <c r="P50" s="3"/>
      <c r="Q50" s="3"/>
      <c r="R50" s="3"/>
      <c r="S50" s="3"/>
      <c r="T50" s="3"/>
      <c r="U50" s="3"/>
      <c r="V50" s="3"/>
      <c r="W50" s="3"/>
      <c r="X50" s="3"/>
      <c r="Y50" s="3"/>
      <c r="Z50" s="3"/>
    </row>
    <row r="51" spans="1:26" ht="30.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t="s">
        <v>38</v>
      </c>
      <c r="C52" s="3"/>
      <c r="D52" s="57"/>
      <c r="E52" s="57"/>
      <c r="F52" s="57"/>
      <c r="G52" s="57"/>
      <c r="H52" s="58"/>
      <c r="I52" s="58"/>
      <c r="J52" s="58"/>
      <c r="K52" s="59"/>
      <c r="L52" s="3"/>
      <c r="M52" s="3"/>
      <c r="N52" s="3"/>
      <c r="O52" s="3"/>
      <c r="P52" s="3"/>
      <c r="Q52" s="3"/>
      <c r="R52" s="3"/>
      <c r="S52" s="3"/>
      <c r="T52" s="3"/>
      <c r="U52" s="3"/>
      <c r="V52" s="3"/>
      <c r="W52" s="3"/>
      <c r="X52" s="3"/>
      <c r="Y52" s="3"/>
      <c r="Z52" s="3"/>
    </row>
    <row r="53" spans="1:26" ht="15.75" customHeight="1">
      <c r="A53" s="3"/>
      <c r="B53" s="60" t="s">
        <v>39</v>
      </c>
      <c r="C53" s="154" t="s">
        <v>40</v>
      </c>
      <c r="D53" s="162"/>
      <c r="E53" s="162"/>
      <c r="F53" s="162"/>
      <c r="G53" s="162"/>
      <c r="H53" s="162"/>
      <c r="I53" s="162"/>
      <c r="J53" s="162"/>
      <c r="K53" s="162"/>
      <c r="L53" s="162"/>
      <c r="M53" s="3"/>
      <c r="N53" s="3"/>
      <c r="O53" s="3"/>
      <c r="P53" s="3"/>
      <c r="Q53" s="3"/>
      <c r="R53" s="3"/>
      <c r="S53" s="3"/>
      <c r="T53" s="3"/>
      <c r="U53" s="3"/>
      <c r="V53" s="3"/>
      <c r="W53" s="3"/>
      <c r="X53" s="3"/>
      <c r="Y53" s="3"/>
      <c r="Z53" s="3"/>
    </row>
    <row r="54" spans="1:26" ht="15.75" customHeight="1">
      <c r="A54" s="3"/>
      <c r="B54" s="60" t="s">
        <v>39</v>
      </c>
      <c r="C54" s="147" t="s">
        <v>41</v>
      </c>
      <c r="D54" s="162"/>
      <c r="E54" s="162"/>
      <c r="F54" s="162"/>
      <c r="G54" s="162"/>
      <c r="H54" s="162"/>
      <c r="I54" s="162"/>
      <c r="J54" s="162"/>
      <c r="K54" s="162"/>
      <c r="L54" s="162"/>
      <c r="M54" s="3"/>
      <c r="N54" s="3"/>
      <c r="O54" s="3"/>
      <c r="P54" s="3"/>
      <c r="Q54" s="3"/>
      <c r="R54" s="3"/>
      <c r="S54" s="3"/>
      <c r="T54" s="3"/>
      <c r="U54" s="3"/>
      <c r="V54" s="3"/>
      <c r="W54" s="3"/>
      <c r="X54" s="3"/>
      <c r="Y54" s="3"/>
      <c r="Z54" s="3"/>
    </row>
    <row r="55" spans="1:26" ht="15.75" customHeight="1">
      <c r="A55" s="3"/>
      <c r="B55" s="60" t="s">
        <v>39</v>
      </c>
      <c r="C55" s="146" t="s">
        <v>42</v>
      </c>
      <c r="D55" s="162"/>
      <c r="E55" s="162"/>
      <c r="F55" s="162"/>
      <c r="G55" s="162"/>
      <c r="H55" s="162"/>
      <c r="I55" s="162"/>
      <c r="J55" s="162"/>
      <c r="K55" s="162"/>
      <c r="L55" s="162"/>
      <c r="M55" s="3"/>
      <c r="N55" s="3"/>
      <c r="O55" s="3"/>
      <c r="P55" s="3"/>
      <c r="Q55" s="3"/>
      <c r="R55" s="3"/>
      <c r="S55" s="3"/>
      <c r="T55" s="3"/>
      <c r="U55" s="3"/>
      <c r="V55" s="3"/>
      <c r="W55" s="3"/>
      <c r="X55" s="3"/>
      <c r="Y55" s="3"/>
      <c r="Z55" s="3"/>
    </row>
    <row r="56" spans="1:26" ht="30.95" customHeight="1">
      <c r="A56" s="3"/>
      <c r="B56" s="60" t="s">
        <v>39</v>
      </c>
      <c r="C56" s="150" t="s">
        <v>43</v>
      </c>
      <c r="D56" s="150"/>
      <c r="E56" s="150"/>
      <c r="F56" s="150"/>
      <c r="G56" s="150"/>
      <c r="H56" s="150"/>
      <c r="I56" s="150"/>
      <c r="J56" s="150"/>
      <c r="K56" s="150"/>
      <c r="L56" s="150"/>
      <c r="M56" s="3"/>
      <c r="N56" s="3"/>
      <c r="O56" s="3"/>
      <c r="P56" s="3"/>
      <c r="Q56" s="3"/>
      <c r="R56" s="3"/>
      <c r="S56" s="3"/>
      <c r="T56" s="3"/>
      <c r="U56" s="3"/>
      <c r="V56" s="3"/>
      <c r="W56" s="3"/>
      <c r="X56" s="3"/>
      <c r="Y56" s="3"/>
      <c r="Z56" s="3"/>
    </row>
    <row r="57" spans="1:26" ht="15" customHeight="1">
      <c r="A57" s="3"/>
      <c r="B57" s="60" t="s">
        <v>39</v>
      </c>
      <c r="C57" s="147" t="s">
        <v>44</v>
      </c>
      <c r="D57" s="162"/>
      <c r="E57" s="162"/>
      <c r="F57" s="162"/>
      <c r="G57" s="162"/>
      <c r="H57" s="162"/>
      <c r="I57" s="162"/>
      <c r="J57" s="162"/>
      <c r="K57" s="162"/>
      <c r="L57" s="162"/>
      <c r="M57" s="3"/>
      <c r="N57" s="3"/>
      <c r="O57" s="3"/>
      <c r="P57" s="3"/>
      <c r="Q57" s="3"/>
      <c r="R57" s="3"/>
      <c r="S57" s="3"/>
      <c r="T57" s="3"/>
      <c r="U57" s="3"/>
      <c r="V57" s="3"/>
      <c r="W57" s="3"/>
      <c r="X57" s="3"/>
      <c r="Y57" s="3"/>
      <c r="Z57" s="3"/>
    </row>
    <row r="58" spans="1:26" ht="15" customHeight="1">
      <c r="A58" s="3"/>
      <c r="B58" s="60" t="s">
        <v>39</v>
      </c>
      <c r="C58" s="147" t="s">
        <v>45</v>
      </c>
      <c r="D58" s="162"/>
      <c r="E58" s="162"/>
      <c r="F58" s="162"/>
      <c r="G58" s="162"/>
      <c r="H58" s="162"/>
      <c r="I58" s="162"/>
      <c r="J58" s="162"/>
      <c r="K58" s="162"/>
      <c r="L58" s="162"/>
      <c r="M58" s="3"/>
      <c r="N58" s="3"/>
      <c r="O58" s="3"/>
      <c r="P58" s="3"/>
      <c r="Q58" s="3"/>
      <c r="R58" s="3"/>
      <c r="S58" s="3"/>
      <c r="T58" s="3"/>
      <c r="U58" s="3"/>
      <c r="V58" s="3"/>
      <c r="W58" s="3"/>
      <c r="X58" s="3"/>
      <c r="Y58" s="3"/>
      <c r="Z58" s="3"/>
    </row>
    <row r="59" spans="1:26" ht="15.75" customHeight="1">
      <c r="A59" s="3"/>
      <c r="B59" s="60" t="s">
        <v>39</v>
      </c>
      <c r="C59" s="146" t="s">
        <v>46</v>
      </c>
      <c r="D59" s="162"/>
      <c r="E59" s="162"/>
      <c r="F59" s="162"/>
      <c r="G59" s="162"/>
      <c r="H59" s="162"/>
      <c r="I59" s="162"/>
      <c r="J59" s="162"/>
      <c r="K59" s="162"/>
      <c r="L59" s="162"/>
      <c r="M59" s="3"/>
      <c r="N59" s="3"/>
      <c r="O59" s="3"/>
      <c r="P59" s="3"/>
      <c r="Q59" s="3"/>
      <c r="R59" s="3"/>
      <c r="S59" s="3"/>
      <c r="T59" s="3"/>
      <c r="U59" s="3"/>
      <c r="V59" s="3"/>
      <c r="W59" s="3"/>
      <c r="X59" s="3"/>
      <c r="Y59" s="3"/>
      <c r="Z59" s="3"/>
    </row>
    <row r="60" spans="1:26" ht="15.75" customHeight="1">
      <c r="A60" s="3"/>
      <c r="B60" s="60" t="s">
        <v>39</v>
      </c>
      <c r="C60" s="147" t="s">
        <v>47</v>
      </c>
      <c r="D60" s="162"/>
      <c r="E60" s="162"/>
      <c r="F60" s="162"/>
      <c r="G60" s="162"/>
      <c r="H60" s="162"/>
      <c r="I60" s="162"/>
      <c r="J60" s="162"/>
      <c r="K60" s="162"/>
      <c r="L60" s="162"/>
      <c r="M60" s="3"/>
      <c r="N60" s="3"/>
      <c r="O60" s="3"/>
      <c r="P60" s="3"/>
      <c r="Q60" s="3"/>
      <c r="R60" s="3"/>
      <c r="S60" s="3"/>
      <c r="T60" s="3"/>
      <c r="U60" s="3"/>
      <c r="V60" s="3"/>
      <c r="W60" s="3"/>
      <c r="X60" s="3"/>
      <c r="Y60" s="3"/>
      <c r="Z60" s="3"/>
    </row>
    <row r="61" spans="1:26" ht="15.75" customHeight="1">
      <c r="A61" s="3"/>
      <c r="B61" s="60" t="s">
        <v>39</v>
      </c>
      <c r="C61" s="149" t="s">
        <v>48</v>
      </c>
      <c r="D61" s="162"/>
      <c r="E61" s="162"/>
      <c r="F61" s="162"/>
      <c r="G61" s="162"/>
      <c r="H61" s="162"/>
      <c r="I61" s="162"/>
      <c r="J61" s="162"/>
      <c r="K61" s="162"/>
      <c r="L61" s="162"/>
      <c r="M61" s="3"/>
      <c r="N61" s="3"/>
      <c r="O61" s="3"/>
      <c r="P61" s="3"/>
      <c r="Q61" s="3"/>
      <c r="R61" s="3"/>
      <c r="S61" s="3"/>
      <c r="T61" s="3"/>
      <c r="U61" s="3"/>
      <c r="V61" s="3"/>
      <c r="W61" s="3"/>
      <c r="X61" s="3"/>
      <c r="Y61" s="3"/>
      <c r="Z61" s="3"/>
    </row>
    <row r="62" spans="1:26" ht="15.75" customHeight="1">
      <c r="A62" s="3"/>
      <c r="B62" s="160" t="s">
        <v>49</v>
      </c>
      <c r="C62" s="162"/>
      <c r="D62" s="162"/>
      <c r="E62" s="162"/>
      <c r="F62" s="162"/>
      <c r="G62" s="162"/>
      <c r="H62" s="162"/>
      <c r="I62" s="162"/>
      <c r="J62" s="162"/>
      <c r="K62" s="162"/>
      <c r="L62" s="162"/>
      <c r="M62" s="3"/>
      <c r="N62" s="3"/>
      <c r="O62" s="3"/>
      <c r="P62" s="3"/>
      <c r="Q62" s="3"/>
      <c r="R62" s="3"/>
      <c r="S62" s="3"/>
      <c r="T62" s="3"/>
      <c r="U62" s="3"/>
      <c r="V62" s="3"/>
      <c r="W62" s="3"/>
      <c r="X62" s="3"/>
      <c r="Y62" s="3"/>
      <c r="Z62" s="3"/>
    </row>
    <row r="63" spans="1:26" ht="15.75" customHeight="1">
      <c r="A63" s="61"/>
      <c r="B63" s="162"/>
      <c r="C63" s="162"/>
      <c r="D63" s="162"/>
      <c r="E63" s="162"/>
      <c r="F63" s="162"/>
      <c r="G63" s="162"/>
      <c r="H63" s="162"/>
      <c r="I63" s="162"/>
      <c r="J63" s="162"/>
      <c r="K63" s="162"/>
      <c r="L63" s="162"/>
      <c r="M63" s="3"/>
      <c r="N63" s="3"/>
      <c r="O63" s="3"/>
      <c r="P63" s="3"/>
      <c r="Q63" s="3"/>
      <c r="R63" s="3"/>
      <c r="S63" s="3"/>
      <c r="T63" s="3"/>
      <c r="U63" s="3"/>
      <c r="V63" s="3"/>
      <c r="W63" s="3"/>
      <c r="X63" s="3"/>
      <c r="Y63" s="3"/>
      <c r="Z63" s="3"/>
    </row>
    <row r="64" spans="1:26" ht="15.75" customHeight="1">
      <c r="A64" s="3"/>
      <c r="B64" s="162"/>
      <c r="C64" s="162"/>
      <c r="D64" s="162"/>
      <c r="E64" s="162"/>
      <c r="F64" s="162"/>
      <c r="G64" s="162"/>
      <c r="H64" s="162"/>
      <c r="I64" s="162"/>
      <c r="J64" s="162"/>
      <c r="K64" s="162"/>
      <c r="L64" s="162"/>
      <c r="M64" s="3"/>
      <c r="N64" s="3"/>
      <c r="O64" s="3"/>
      <c r="P64" s="3"/>
      <c r="Q64" s="3"/>
      <c r="R64" s="3"/>
      <c r="S64" s="3"/>
      <c r="T64" s="3"/>
      <c r="U64" s="3"/>
      <c r="V64" s="3"/>
      <c r="W64" s="3"/>
      <c r="X64" s="3"/>
      <c r="Y64" s="3"/>
      <c r="Z64" s="3"/>
    </row>
    <row r="65" spans="1:26" ht="15.75" customHeight="1">
      <c r="A65" s="3"/>
      <c r="B65" s="162"/>
      <c r="C65" s="162"/>
      <c r="D65" s="162"/>
      <c r="E65" s="162"/>
      <c r="F65" s="162"/>
      <c r="G65" s="162"/>
      <c r="H65" s="162"/>
      <c r="I65" s="162"/>
      <c r="J65" s="162"/>
      <c r="K65" s="162"/>
      <c r="L65" s="162"/>
      <c r="M65" s="3"/>
      <c r="N65" s="3"/>
      <c r="O65" s="3"/>
      <c r="P65" s="3"/>
      <c r="Q65" s="3"/>
      <c r="R65" s="3"/>
      <c r="S65" s="3"/>
      <c r="T65" s="3"/>
      <c r="U65" s="3"/>
      <c r="V65" s="3"/>
      <c r="W65" s="3"/>
      <c r="X65" s="3"/>
      <c r="Y65" s="3"/>
      <c r="Z65" s="3"/>
    </row>
    <row r="66" spans="1:26" ht="15.75" customHeight="1">
      <c r="A66" s="3"/>
      <c r="B66" s="162"/>
      <c r="C66" s="162"/>
      <c r="D66" s="162"/>
      <c r="E66" s="162"/>
      <c r="F66" s="162"/>
      <c r="G66" s="162"/>
      <c r="H66" s="162"/>
      <c r="I66" s="162"/>
      <c r="J66" s="162"/>
      <c r="K66" s="162"/>
      <c r="L66" s="162"/>
      <c r="M66" s="3"/>
      <c r="N66" s="3"/>
      <c r="O66" s="3"/>
      <c r="P66" s="3"/>
      <c r="Q66" s="3"/>
      <c r="R66" s="3"/>
      <c r="S66" s="3"/>
      <c r="T66" s="3"/>
      <c r="U66" s="3"/>
      <c r="V66" s="3"/>
      <c r="W66" s="3"/>
      <c r="X66" s="3"/>
      <c r="Y66" s="3"/>
      <c r="Z66" s="3"/>
    </row>
    <row r="67" spans="1:26" ht="15.75" customHeight="1">
      <c r="A67" s="3"/>
      <c r="B67" s="162"/>
      <c r="C67" s="162"/>
      <c r="D67" s="162"/>
      <c r="E67" s="162"/>
      <c r="F67" s="162"/>
      <c r="G67" s="162"/>
      <c r="H67" s="162"/>
      <c r="I67" s="162"/>
      <c r="J67" s="162"/>
      <c r="K67" s="162"/>
      <c r="L67" s="162"/>
      <c r="M67" s="3"/>
      <c r="N67" s="3"/>
      <c r="O67" s="3"/>
      <c r="P67" s="3"/>
      <c r="Q67" s="3"/>
      <c r="R67" s="3"/>
      <c r="S67" s="3"/>
      <c r="T67" s="3"/>
      <c r="U67" s="3"/>
      <c r="V67" s="3"/>
      <c r="W67" s="3"/>
      <c r="X67" s="3"/>
      <c r="Y67" s="3"/>
      <c r="Z67" s="3"/>
    </row>
    <row r="68" spans="1:26" ht="7.5" customHeight="1">
      <c r="A68" s="3"/>
      <c r="B68" s="162"/>
      <c r="C68" s="162"/>
      <c r="D68" s="162"/>
      <c r="E68" s="162"/>
      <c r="F68" s="162"/>
      <c r="G68" s="162"/>
      <c r="H68" s="162"/>
      <c r="I68" s="162"/>
      <c r="J68" s="162"/>
      <c r="K68" s="162"/>
      <c r="L68" s="162"/>
      <c r="M68" s="3"/>
      <c r="N68" s="3"/>
      <c r="O68" s="3"/>
      <c r="P68" s="3"/>
      <c r="Q68" s="3"/>
      <c r="R68" s="3"/>
      <c r="S68" s="3"/>
      <c r="T68" s="3"/>
      <c r="U68" s="3"/>
      <c r="V68" s="3"/>
      <c r="W68" s="3"/>
      <c r="X68" s="3"/>
      <c r="Y68" s="3"/>
      <c r="Z68" s="3"/>
    </row>
    <row r="69" spans="1:26" ht="15.75" customHeight="1">
      <c r="A69" s="3"/>
      <c r="B69" s="1"/>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c r="A71" s="3"/>
      <c r="B71" s="62"/>
      <c r="C71" s="62"/>
      <c r="D71" s="62"/>
      <c r="E71" s="2"/>
      <c r="F71" s="2"/>
      <c r="G71" s="62"/>
      <c r="H71" s="62"/>
      <c r="I71" s="2"/>
      <c r="J71" s="2"/>
      <c r="K71" s="2"/>
      <c r="L71" s="3"/>
      <c r="M71" s="3"/>
      <c r="N71" s="3"/>
      <c r="O71" s="3"/>
      <c r="P71" s="3"/>
      <c r="Q71" s="3"/>
      <c r="R71" s="3"/>
      <c r="S71" s="3"/>
      <c r="T71" s="3"/>
      <c r="U71" s="3"/>
      <c r="V71" s="3"/>
      <c r="W71" s="3"/>
      <c r="X71" s="3"/>
      <c r="Y71" s="3"/>
      <c r="Z71" s="3"/>
    </row>
    <row r="72" spans="1:26" ht="15.75" customHeight="1">
      <c r="A72" s="3"/>
      <c r="B72" s="136" t="s">
        <v>50</v>
      </c>
      <c r="C72" s="175"/>
      <c r="D72" s="175"/>
      <c r="E72" s="2"/>
      <c r="F72" s="2"/>
      <c r="G72" s="136" t="s">
        <v>51</v>
      </c>
      <c r="H72" s="175"/>
      <c r="I72" s="2"/>
      <c r="J72" s="2"/>
      <c r="K72" s="2"/>
      <c r="L72" s="3"/>
      <c r="M72" s="3"/>
      <c r="N72" s="3"/>
      <c r="O72" s="3"/>
      <c r="P72" s="3"/>
      <c r="Q72" s="3"/>
      <c r="R72" s="3"/>
      <c r="S72" s="3"/>
      <c r="T72" s="3"/>
      <c r="U72" s="3"/>
      <c r="V72" s="3"/>
      <c r="W72" s="3"/>
      <c r="X72" s="3"/>
      <c r="Y72" s="3"/>
      <c r="Z72" s="3"/>
    </row>
    <row r="73" spans="1:26" ht="15.75" customHeight="1">
      <c r="A73" s="3"/>
      <c r="B73" s="68"/>
      <c r="C73" s="68"/>
      <c r="D73" s="68"/>
      <c r="E73" s="68"/>
      <c r="F73" s="68"/>
      <c r="G73" s="68"/>
      <c r="H73" s="68"/>
      <c r="I73" s="68"/>
      <c r="J73" s="68"/>
      <c r="K73" s="68"/>
      <c r="L73" s="69"/>
      <c r="M73" s="3"/>
      <c r="N73" s="3"/>
      <c r="O73" s="3"/>
      <c r="P73" s="3"/>
      <c r="Q73" s="3"/>
      <c r="R73" s="3"/>
      <c r="S73" s="3"/>
      <c r="T73" s="3"/>
      <c r="U73" s="3"/>
      <c r="V73" s="3"/>
      <c r="W73" s="3"/>
      <c r="X73" s="3"/>
      <c r="Y73" s="3"/>
      <c r="Z73" s="3"/>
    </row>
    <row r="74" spans="1:26" ht="15.75" customHeight="1">
      <c r="A74" s="69"/>
      <c r="B74" s="95" t="s">
        <v>52</v>
      </c>
      <c r="C74" s="94"/>
      <c r="D74" s="94"/>
      <c r="E74" s="94"/>
      <c r="F74" s="94"/>
      <c r="G74" s="94"/>
      <c r="H74" s="94"/>
      <c r="I74" s="94"/>
      <c r="J74" s="94"/>
      <c r="K74" s="94"/>
      <c r="L74" s="96"/>
      <c r="M74" s="69"/>
      <c r="N74" s="3"/>
      <c r="O74" s="3"/>
      <c r="P74" s="3"/>
      <c r="Q74" s="3"/>
      <c r="R74" s="3"/>
      <c r="S74" s="3"/>
      <c r="T74" s="3"/>
      <c r="U74" s="3"/>
      <c r="V74" s="3"/>
      <c r="W74" s="3"/>
      <c r="X74" s="3"/>
      <c r="Y74" s="3"/>
      <c r="Z74" s="3"/>
    </row>
    <row r="75" spans="1:26" ht="50.25" customHeight="1">
      <c r="A75" s="69"/>
      <c r="B75" s="130" t="s">
        <v>53</v>
      </c>
      <c r="C75" s="165"/>
      <c r="D75" s="165"/>
      <c r="E75" s="165"/>
      <c r="F75" s="165"/>
      <c r="G75" s="165"/>
      <c r="H75" s="165"/>
      <c r="I75" s="165"/>
      <c r="J75" s="165"/>
      <c r="K75" s="165"/>
      <c r="L75" s="163"/>
      <c r="M75" s="69"/>
      <c r="N75" s="3"/>
      <c r="O75" s="3"/>
      <c r="P75" s="3"/>
      <c r="Q75" s="3"/>
      <c r="R75" s="3"/>
      <c r="S75" s="3"/>
      <c r="T75" s="3"/>
      <c r="U75" s="3"/>
      <c r="V75" s="3"/>
      <c r="W75" s="3"/>
      <c r="X75" s="3"/>
      <c r="Y75" s="3"/>
      <c r="Z75" s="3"/>
    </row>
    <row r="76" spans="1:26" ht="18" customHeight="1">
      <c r="A76" s="69"/>
      <c r="B76" s="91" t="s">
        <v>54</v>
      </c>
      <c r="C76" s="68"/>
      <c r="D76" s="68"/>
      <c r="E76" s="68"/>
      <c r="F76" s="68"/>
      <c r="G76" s="68"/>
      <c r="H76" s="68"/>
      <c r="I76" s="68"/>
      <c r="J76" s="68"/>
      <c r="K76" s="68"/>
      <c r="L76" s="63"/>
      <c r="M76" s="69"/>
      <c r="N76" s="3"/>
      <c r="O76" s="3"/>
      <c r="P76" s="3"/>
      <c r="Q76" s="3"/>
      <c r="R76" s="3"/>
      <c r="S76" s="3"/>
      <c r="T76" s="3"/>
      <c r="U76" s="3"/>
      <c r="V76" s="3"/>
      <c r="W76" s="3"/>
      <c r="X76" s="3"/>
      <c r="Y76" s="3"/>
      <c r="Z76" s="3"/>
    </row>
    <row r="77" spans="1:26" ht="16.5" customHeight="1">
      <c r="A77" s="69"/>
      <c r="B77" s="64" t="s">
        <v>55</v>
      </c>
      <c r="C77" s="68"/>
      <c r="D77" s="68"/>
      <c r="E77" s="68"/>
      <c r="F77" s="68"/>
      <c r="G77" s="68"/>
      <c r="H77" s="68"/>
      <c r="I77" s="68"/>
      <c r="J77" s="68"/>
      <c r="K77" s="68"/>
      <c r="L77" s="63"/>
      <c r="M77" s="69"/>
      <c r="N77" s="3"/>
      <c r="O77" s="3"/>
      <c r="P77" s="3"/>
      <c r="Q77" s="3"/>
      <c r="R77" s="3"/>
      <c r="S77" s="3"/>
      <c r="T77" s="3"/>
      <c r="U77" s="3"/>
      <c r="V77" s="3"/>
      <c r="W77" s="3"/>
      <c r="X77" s="3"/>
      <c r="Y77" s="3"/>
      <c r="Z77" s="3"/>
    </row>
    <row r="78" spans="1:26" ht="33" customHeight="1">
      <c r="A78" s="69"/>
      <c r="B78" s="130" t="s">
        <v>56</v>
      </c>
      <c r="C78" s="165"/>
      <c r="D78" s="165"/>
      <c r="E78" s="165"/>
      <c r="F78" s="165"/>
      <c r="G78" s="165"/>
      <c r="H78" s="165"/>
      <c r="I78" s="165"/>
      <c r="J78" s="165"/>
      <c r="K78" s="165"/>
      <c r="L78" s="163"/>
      <c r="M78" s="99"/>
      <c r="N78" s="65"/>
      <c r="O78" s="3"/>
      <c r="P78" s="3"/>
      <c r="Q78" s="3"/>
      <c r="R78" s="3"/>
      <c r="S78" s="3"/>
      <c r="T78" s="3"/>
      <c r="U78" s="3"/>
      <c r="V78" s="3"/>
      <c r="W78" s="3"/>
      <c r="X78" s="3"/>
      <c r="Y78" s="3"/>
      <c r="Z78" s="3"/>
    </row>
    <row r="79" spans="1:26" ht="15.75" customHeight="1">
      <c r="A79" s="69"/>
      <c r="B79" s="130" t="s">
        <v>64</v>
      </c>
      <c r="C79" s="165"/>
      <c r="D79" s="165"/>
      <c r="E79" s="165"/>
      <c r="F79" s="165"/>
      <c r="G79" s="165"/>
      <c r="H79" s="165"/>
      <c r="I79" s="165"/>
      <c r="J79" s="165"/>
      <c r="K79" s="165"/>
      <c r="L79" s="163"/>
      <c r="M79" s="69"/>
      <c r="N79" s="3"/>
      <c r="O79" s="3"/>
      <c r="P79" s="3"/>
      <c r="Q79" s="3"/>
      <c r="R79" s="3"/>
      <c r="S79" s="3"/>
      <c r="T79" s="3"/>
      <c r="U79" s="3"/>
      <c r="V79" s="3"/>
      <c r="W79" s="3"/>
      <c r="X79" s="3"/>
      <c r="Y79" s="3"/>
      <c r="Z79" s="3"/>
    </row>
    <row r="80" spans="1:26" ht="15.75" customHeight="1">
      <c r="A80" s="69"/>
      <c r="B80" s="131" t="s">
        <v>58</v>
      </c>
      <c r="C80" s="131"/>
      <c r="D80" s="131"/>
      <c r="E80" s="131"/>
      <c r="F80" s="131"/>
      <c r="G80" s="131"/>
      <c r="H80" s="131"/>
      <c r="I80" s="131"/>
      <c r="J80" s="131"/>
      <c r="K80" s="131"/>
      <c r="L80" s="164"/>
      <c r="M80" s="69"/>
      <c r="N80" s="3"/>
      <c r="O80" s="3"/>
      <c r="P80" s="3"/>
      <c r="Q80" s="3"/>
      <c r="R80" s="3"/>
      <c r="S80" s="3"/>
      <c r="T80" s="3"/>
      <c r="U80" s="3"/>
      <c r="V80" s="3"/>
      <c r="W80" s="3"/>
      <c r="X80" s="3"/>
      <c r="Y80" s="3"/>
      <c r="Z80" s="3"/>
    </row>
    <row r="81" spans="1:26" ht="33" customHeight="1">
      <c r="A81" s="97"/>
      <c r="B81" s="131" t="s">
        <v>59</v>
      </c>
      <c r="C81" s="131"/>
      <c r="D81" s="131"/>
      <c r="E81" s="131"/>
      <c r="F81" s="131"/>
      <c r="G81" s="131"/>
      <c r="H81" s="131"/>
      <c r="I81" s="131"/>
      <c r="J81" s="131"/>
      <c r="K81" s="131"/>
      <c r="L81" s="164"/>
      <c r="M81" s="97"/>
      <c r="N81" s="66"/>
      <c r="O81" s="66"/>
      <c r="P81" s="66"/>
      <c r="Q81" s="66"/>
      <c r="R81" s="66"/>
      <c r="S81" s="66"/>
      <c r="T81" s="66"/>
      <c r="U81" s="66"/>
      <c r="V81" s="66"/>
      <c r="W81" s="66"/>
      <c r="X81" s="66"/>
      <c r="Y81" s="66"/>
      <c r="Z81" s="66"/>
    </row>
    <row r="82" spans="1:26" s="89" customFormat="1" ht="65.25" customHeight="1">
      <c r="A82" s="98"/>
      <c r="B82" s="130" t="s">
        <v>60</v>
      </c>
      <c r="C82" s="162"/>
      <c r="D82" s="162"/>
      <c r="E82" s="162"/>
      <c r="F82" s="162"/>
      <c r="G82" s="162"/>
      <c r="H82" s="162"/>
      <c r="I82" s="162"/>
      <c r="J82" s="162"/>
      <c r="K82" s="162"/>
      <c r="L82" s="163"/>
      <c r="M82" s="99"/>
      <c r="N82" s="65"/>
      <c r="O82" s="88"/>
      <c r="P82" s="88"/>
      <c r="Q82" s="88"/>
      <c r="R82" s="88"/>
      <c r="S82" s="88"/>
      <c r="T82" s="88"/>
      <c r="U82" s="88"/>
      <c r="V82" s="88"/>
      <c r="W82" s="88"/>
      <c r="X82" s="88"/>
      <c r="Y82" s="88"/>
      <c r="Z82" s="88"/>
    </row>
    <row r="83" spans="1:26" ht="33" customHeight="1">
      <c r="A83" s="69"/>
      <c r="B83" s="131" t="s">
        <v>61</v>
      </c>
      <c r="C83" s="165"/>
      <c r="D83" s="165"/>
      <c r="E83" s="165"/>
      <c r="F83" s="165"/>
      <c r="G83" s="165"/>
      <c r="H83" s="165"/>
      <c r="I83" s="165"/>
      <c r="J83" s="165"/>
      <c r="K83" s="165"/>
      <c r="L83" s="163"/>
      <c r="M83" s="99"/>
      <c r="N83" s="65"/>
      <c r="O83" s="3"/>
      <c r="P83" s="3"/>
      <c r="Q83" s="3"/>
      <c r="R83" s="3"/>
      <c r="S83" s="3"/>
      <c r="T83" s="3"/>
      <c r="U83" s="3"/>
      <c r="V83" s="3"/>
      <c r="W83" s="3"/>
      <c r="X83" s="3"/>
      <c r="Y83" s="3"/>
      <c r="Z83" s="3"/>
    </row>
    <row r="84" spans="1:26" ht="30.75" customHeight="1">
      <c r="A84" s="69"/>
      <c r="B84" s="144" t="s">
        <v>62</v>
      </c>
      <c r="C84" s="152"/>
      <c r="D84" s="152"/>
      <c r="E84" s="152"/>
      <c r="F84" s="152"/>
      <c r="G84" s="152"/>
      <c r="H84" s="152"/>
      <c r="I84" s="152"/>
      <c r="J84" s="152"/>
      <c r="K84" s="152"/>
      <c r="L84" s="145"/>
      <c r="M84" s="69"/>
      <c r="N84" s="3"/>
      <c r="O84" s="3"/>
      <c r="P84" s="3"/>
      <c r="Q84" s="3"/>
      <c r="R84" s="3"/>
      <c r="S84" s="3"/>
      <c r="T84" s="3"/>
      <c r="U84" s="3"/>
      <c r="V84" s="3"/>
      <c r="W84" s="3"/>
      <c r="X84" s="3"/>
      <c r="Y84" s="3"/>
      <c r="Z84" s="3"/>
    </row>
    <row r="85" spans="1:26" ht="15.75" customHeight="1">
      <c r="A85" s="3"/>
      <c r="B85" s="70"/>
      <c r="C85" s="68"/>
      <c r="D85" s="68"/>
      <c r="E85" s="68"/>
      <c r="F85" s="68"/>
      <c r="G85" s="68"/>
      <c r="H85" s="68"/>
      <c r="I85" s="68"/>
      <c r="J85" s="68"/>
      <c r="K85" s="68"/>
      <c r="L85" s="69"/>
      <c r="M85" s="3"/>
      <c r="N85" s="3"/>
      <c r="O85" s="3"/>
      <c r="P85" s="3"/>
      <c r="Q85" s="3"/>
      <c r="R85" s="3"/>
      <c r="S85" s="3"/>
      <c r="T85" s="3"/>
      <c r="U85" s="3"/>
      <c r="V85" s="3"/>
      <c r="W85" s="3"/>
      <c r="X85" s="3"/>
      <c r="Y85" s="3"/>
      <c r="Z85" s="3"/>
    </row>
    <row r="86" spans="1:26" ht="15.75" customHeight="1">
      <c r="A86" s="3"/>
      <c r="B86" s="1" t="s">
        <v>63</v>
      </c>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row r="1001" spans="1:26" ht="15.75" customHeight="1">
      <c r="A1001" s="3"/>
      <c r="B1001" s="2"/>
      <c r="C1001" s="2"/>
      <c r="D1001" s="2"/>
      <c r="E1001" s="2"/>
      <c r="F1001" s="2"/>
      <c r="G1001" s="2"/>
      <c r="H1001" s="2"/>
      <c r="I1001" s="2"/>
      <c r="J1001" s="2"/>
      <c r="K1001" s="2"/>
      <c r="L1001" s="3"/>
      <c r="M1001" s="3"/>
      <c r="N1001" s="3"/>
      <c r="O1001" s="3"/>
      <c r="P1001" s="3"/>
      <c r="Q1001" s="3"/>
      <c r="R1001" s="3"/>
      <c r="S1001" s="3"/>
      <c r="T1001" s="3"/>
      <c r="U1001" s="3"/>
      <c r="V1001" s="3"/>
      <c r="W1001" s="3"/>
      <c r="X1001" s="3"/>
      <c r="Y1001" s="3"/>
      <c r="Z1001" s="3"/>
    </row>
    <row r="1002" spans="1:26" ht="15.75" customHeight="1">
      <c r="A1002" s="3"/>
      <c r="B1002" s="2"/>
      <c r="C1002" s="2"/>
      <c r="D1002" s="2"/>
      <c r="E1002" s="2"/>
      <c r="F1002" s="2"/>
      <c r="G1002" s="2"/>
      <c r="H1002" s="2"/>
      <c r="I1002" s="2"/>
      <c r="J1002" s="2"/>
      <c r="K1002" s="2"/>
      <c r="L1002" s="3"/>
      <c r="M1002" s="3"/>
      <c r="N1002" s="3"/>
      <c r="O1002" s="3"/>
      <c r="P1002" s="3"/>
      <c r="Q1002" s="3"/>
      <c r="R1002" s="3"/>
      <c r="S1002" s="3"/>
      <c r="T1002" s="3"/>
      <c r="U1002" s="3"/>
      <c r="V1002" s="3"/>
      <c r="W1002" s="3"/>
      <c r="X1002" s="3"/>
      <c r="Y1002" s="3"/>
      <c r="Z1002" s="3"/>
    </row>
    <row r="1003" spans="1:26" ht="15.75" customHeight="1">
      <c r="A1003" s="3"/>
      <c r="B1003" s="2"/>
      <c r="C1003" s="2"/>
      <c r="D1003" s="2"/>
      <c r="E1003" s="2"/>
      <c r="F1003" s="2"/>
      <c r="G1003" s="2"/>
      <c r="H1003" s="2"/>
      <c r="I1003" s="2"/>
      <c r="J1003" s="2"/>
      <c r="K1003" s="2"/>
      <c r="L1003" s="3"/>
      <c r="M1003" s="3"/>
      <c r="N1003" s="3"/>
      <c r="O1003" s="3"/>
      <c r="P1003" s="3"/>
      <c r="Q1003" s="3"/>
      <c r="R1003" s="3"/>
      <c r="S1003" s="3"/>
      <c r="T1003" s="3"/>
      <c r="U1003" s="3"/>
      <c r="V1003" s="3"/>
      <c r="W1003" s="3"/>
      <c r="X1003" s="3"/>
      <c r="Y1003" s="3"/>
      <c r="Z1003" s="3"/>
    </row>
    <row r="1004" spans="1:26" ht="15.75" customHeight="1">
      <c r="A1004" s="3"/>
      <c r="B1004" s="2"/>
      <c r="C1004" s="2"/>
      <c r="D1004" s="2"/>
      <c r="E1004" s="2"/>
      <c r="F1004" s="2"/>
      <c r="G1004" s="2"/>
      <c r="H1004" s="2"/>
      <c r="I1004" s="2"/>
      <c r="J1004" s="2"/>
      <c r="K1004" s="2"/>
      <c r="L1004" s="3"/>
      <c r="M1004" s="3"/>
      <c r="N1004" s="3"/>
      <c r="O1004" s="3"/>
      <c r="P1004" s="3"/>
      <c r="Q1004" s="3"/>
      <c r="R1004" s="3"/>
      <c r="S1004" s="3"/>
      <c r="T1004" s="3"/>
      <c r="U1004" s="3"/>
      <c r="V1004" s="3"/>
      <c r="W1004" s="3"/>
      <c r="X1004" s="3"/>
      <c r="Y1004" s="3"/>
      <c r="Z1004" s="3"/>
    </row>
    <row r="1005" spans="1:26" ht="15.75" customHeight="1">
      <c r="A1005" s="3"/>
      <c r="B1005" s="2"/>
      <c r="C1005" s="2"/>
      <c r="D1005" s="2"/>
      <c r="E1005" s="2"/>
      <c r="F1005" s="2"/>
      <c r="G1005" s="2"/>
      <c r="H1005" s="2"/>
      <c r="I1005" s="2"/>
      <c r="J1005" s="2"/>
      <c r="K1005" s="2"/>
      <c r="L1005" s="3"/>
      <c r="M1005" s="3"/>
      <c r="N1005" s="3"/>
      <c r="O1005" s="3"/>
      <c r="P1005" s="3"/>
      <c r="Q1005" s="3"/>
      <c r="R1005" s="3"/>
      <c r="S1005" s="3"/>
      <c r="T1005" s="3"/>
      <c r="U1005" s="3"/>
      <c r="V1005" s="3"/>
      <c r="W1005" s="3"/>
      <c r="X1005" s="3"/>
      <c r="Y1005" s="3"/>
      <c r="Z1005" s="3"/>
    </row>
    <row r="1006" spans="1:26" ht="15.75" customHeight="1">
      <c r="A1006" s="3"/>
      <c r="B1006" s="2"/>
      <c r="C1006" s="2"/>
      <c r="D1006" s="2"/>
      <c r="E1006" s="2"/>
      <c r="F1006" s="2"/>
      <c r="G1006" s="2"/>
      <c r="H1006" s="2"/>
      <c r="I1006" s="2"/>
      <c r="J1006" s="2"/>
      <c r="K1006" s="2"/>
      <c r="L1006" s="3"/>
      <c r="M1006" s="3"/>
      <c r="N1006" s="3"/>
      <c r="O1006" s="3"/>
      <c r="P1006" s="3"/>
      <c r="Q1006" s="3"/>
      <c r="R1006" s="3"/>
      <c r="S1006" s="3"/>
      <c r="T1006" s="3"/>
      <c r="U1006" s="3"/>
      <c r="V1006" s="3"/>
      <c r="W1006" s="3"/>
      <c r="X1006" s="3"/>
      <c r="Y1006" s="3"/>
      <c r="Z1006" s="3"/>
    </row>
    <row r="1007" spans="1:26" ht="15.75" customHeight="1">
      <c r="A1007" s="3"/>
      <c r="B1007" s="2"/>
      <c r="C1007" s="2"/>
      <c r="D1007" s="2"/>
      <c r="E1007" s="2"/>
      <c r="F1007" s="2"/>
      <c r="G1007" s="2"/>
      <c r="H1007" s="2"/>
      <c r="I1007" s="2"/>
      <c r="J1007" s="2"/>
      <c r="K1007" s="2"/>
      <c r="L1007" s="3"/>
      <c r="M1007" s="3"/>
      <c r="N1007" s="3"/>
      <c r="O1007" s="3"/>
      <c r="P1007" s="3"/>
      <c r="Q1007" s="3"/>
      <c r="R1007" s="3"/>
      <c r="S1007" s="3"/>
      <c r="T1007" s="3"/>
      <c r="U1007" s="3"/>
      <c r="V1007" s="3"/>
      <c r="W1007" s="3"/>
      <c r="X1007" s="3"/>
      <c r="Y1007" s="3"/>
      <c r="Z1007" s="3"/>
    </row>
  </sheetData>
  <mergeCells count="35">
    <mergeCell ref="B81:L81"/>
    <mergeCell ref="B82:L82"/>
    <mergeCell ref="B83:L83"/>
    <mergeCell ref="B72:D72"/>
    <mergeCell ref="G72:H72"/>
    <mergeCell ref="B75:L75"/>
    <mergeCell ref="B78:L78"/>
    <mergeCell ref="B79:L79"/>
    <mergeCell ref="B80:L80"/>
    <mergeCell ref="C56:L56"/>
    <mergeCell ref="B50:D50"/>
    <mergeCell ref="E50:F50"/>
    <mergeCell ref="D8:E8"/>
    <mergeCell ref="B62:L68"/>
    <mergeCell ref="C57:L57"/>
    <mergeCell ref="C58:L58"/>
    <mergeCell ref="C59:L59"/>
    <mergeCell ref="C60:L60"/>
    <mergeCell ref="B49:F49"/>
    <mergeCell ref="B84:L84"/>
    <mergeCell ref="B1:H5"/>
    <mergeCell ref="H35:I35"/>
    <mergeCell ref="H36:I36"/>
    <mergeCell ref="H37:I37"/>
    <mergeCell ref="H38:I38"/>
    <mergeCell ref="H39:I39"/>
    <mergeCell ref="H40:I40"/>
    <mergeCell ref="H41:I41"/>
    <mergeCell ref="E43:I43"/>
    <mergeCell ref="E44:I44"/>
    <mergeCell ref="C61:L61"/>
    <mergeCell ref="E45:I45"/>
    <mergeCell ref="C53:L53"/>
    <mergeCell ref="C54:L54"/>
    <mergeCell ref="C55:L55"/>
  </mergeCells>
  <conditionalFormatting sqref="K43 K45:K48">
    <cfRule type="cellIs" dxfId="1" priority="2" operator="equal">
      <formula>"Does Not Meet Requirement"</formula>
    </cfRule>
  </conditionalFormatting>
  <conditionalFormatting sqref="K44">
    <cfRule type="cellIs" dxfId="0"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274c2fc7abb8ecd880644e24865e740b">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c2e0f03df1415e7e0e09b0c213e2e87c"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2DC6333-D5F6-4184-B1A2-15FAD3A55890}"/>
</file>

<file path=customXml/itemProps2.xml><?xml version="1.0" encoding="utf-8"?>
<ds:datastoreItem xmlns:ds="http://schemas.openxmlformats.org/officeDocument/2006/customXml" ds:itemID="{5BDD6382-1A4A-48AC-BDDA-ECAA02224C54}"/>
</file>

<file path=customXml/itemProps3.xml><?xml version="1.0" encoding="utf-8"?>
<ds:datastoreItem xmlns:ds="http://schemas.openxmlformats.org/officeDocument/2006/customXml" ds:itemID="{F0CCFA39-FDC9-47E3-B4A0-9382AE9D99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mcvarite</dc:creator>
  <cp:keywords/>
  <dc:description/>
  <cp:lastModifiedBy/>
  <cp:revision/>
  <dcterms:created xsi:type="dcterms:W3CDTF">2011-06-30T15:13:30Z</dcterms:created>
  <dcterms:modified xsi:type="dcterms:W3CDTF">2024-04-02T17:35:54Z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