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<sst xmlns="http://schemas.openxmlformats.org/spreadsheetml/2006/main" count="269" uniqueCount="125">
  <si>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</si>
  <si>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</si>
  <si>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</si>
  <si>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</si>
  <si>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</si>
  <si>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</si>
  <si>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</si>
  <si>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</si>
  <si>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</si>
  <si>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</si>
  <si>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</si>
  <si>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</si>
  <si>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</si>
  <si>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</si>
  <si>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</si>
  <si>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</si>
  <si>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</si>
  <si>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</si>
  <si>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</si>
  <si>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</si>
  <si>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</si>
  <si>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</si>
  <si>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</si>
  <si>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</si>
  <si>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</si>
  <si>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</si>
  <si>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</si>
  <si>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</si>
  <si>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</si>
  <si>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</si>
  <si>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</si>
  <si>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</si>
  <si>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</si>
  <si>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</si>
  <si>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</si>
  <si>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</si>
  <si>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</si>
  <si>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</si>
  <si>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</si>
  <si>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</si>
  <si>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</si>
  <si>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</si>
  <si>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</si>
  <si>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</si>
  <si>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</si>
  <si>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</si>
  <si>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</si>
  <si>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</si>
  <si>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</si>
  <si>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</si>
  <si>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</si>
  <si>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</si>
  <si>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</si>
  <si>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</si>
  <si>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</si>
  <si>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</si>
  <si>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</si>
  <si>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</si>
  <si>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</si>
  <si>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</si>
  <si>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</si>
  <si>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</si>
  <si>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</si>
  <si>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</si>
  <si>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</si>
  <si>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</si>
  <si>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</si>
  <si>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</si>
  <si>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</si>
  <si>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</si>
  <si>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</si>
  <si>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</si>
  <si>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</si>
  <si>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</si>
  <si>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</si>
  <si>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</si>
  <si>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</si>
  <si>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</si>
  <si>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</si>
  <si>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</si>
  <si>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</si>
  <si>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</si>
  <si>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</si>
  <si>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</si>
  <si>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</si>
  <si>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</si>
  <si>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</si>
  <si>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</si>
  <si>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</si>
  <si>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</si>
  <si>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</si>
  <si>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</si>
  <si>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</si>
  <si>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</si>
  <si>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</si>
  <si>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</si>
  <si>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</si>
  <si>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</si>
  <si>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</si>
  <si>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</si>
  <si>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</si>
  <si>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</si>
  <si>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</si>
  <si>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</si>
  <si>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</si>
  <si>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</si>
  <si>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</si>
  <si>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</si>
  <si>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</si>
  <si>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</si>
  <si>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</si>
  <si>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</si>
  <si>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</si>
  <si>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</si>
  <si>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08/04/06(216)</t>
  </si>
  <si>
    <t>08/11/06(223)</t>
  </si>
  <si>
    <t>08/18/06 (230)</t>
  </si>
  <si>
    <t>08/25/06 (237)</t>
  </si>
  <si>
    <t>08/04/06 (216)</t>
  </si>
  <si>
    <t>08/11/06 (223)</t>
  </si>
  <si>
    <t>06/18/06 (230)</t>
  </si>
  <si>
    <t>08/04/06</t>
  </si>
  <si>
    <t>08/11/06</t>
  </si>
  <si>
    <t>08/18/06</t>
  </si>
  <si>
    <t>08/25/06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</si>
</sst>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H42" sqref="H42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114</v>
      </c>
      <c r="D4" s="142"/>
      <c r="E4" s="142" t="s">
        <v>115</v>
      </c>
      <c r="F4" s="142"/>
      <c r="G4" s="142" t="s">
        <v>116</v>
      </c>
      <c r="H4" s="142"/>
      <c r="I4" s="142" t="s">
        <v>117</v>
      </c>
      <c r="J4" s="143"/>
      <c r="K4" s="144" t="s">
        <v>107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3525</v>
      </c>
      <c r="D6" s="49"/>
      <c r="E6" s="52">
        <v>4710</v>
      </c>
      <c r="F6" s="1"/>
      <c r="G6" s="52">
        <v>3467</v>
      </c>
      <c r="H6" s="1"/>
      <c r="I6" s="52">
        <v>3035</v>
      </c>
      <c r="J6" s="119"/>
      <c r="K6" s="52"/>
      <c r="L6" s="1"/>
      <c r="M6" s="1">
        <f>SUM(C6:L6)</f>
        <v>14737</v>
      </c>
    </row>
    <row r="7" spans="2:13" s="110" customFormat="1" ht="12.75">
      <c r="B7" s="2" t="s">
        <v>102</v>
      </c>
      <c r="C7" s="52">
        <v>11880</v>
      </c>
      <c r="D7" s="49"/>
      <c r="E7" s="54">
        <v>12789</v>
      </c>
      <c r="F7" s="1"/>
      <c r="G7" s="52">
        <v>13819</v>
      </c>
      <c r="H7" s="1"/>
      <c r="I7" s="52">
        <v>11292</v>
      </c>
      <c r="J7" s="1"/>
      <c r="K7" s="52"/>
      <c r="L7" s="1"/>
      <c r="M7" s="1">
        <f>SUM(C7:L7)</f>
        <v>49780</v>
      </c>
    </row>
    <row r="8" spans="2:13" s="110" customFormat="1" ht="12.75">
      <c r="B8" s="2" t="s">
        <v>103</v>
      </c>
      <c r="C8" s="52">
        <v>176</v>
      </c>
      <c r="D8" s="49"/>
      <c r="E8" s="54">
        <v>140</v>
      </c>
      <c r="F8" s="1"/>
      <c r="G8" s="52">
        <v>330</v>
      </c>
      <c r="H8" s="1"/>
      <c r="I8" s="52">
        <v>324</v>
      </c>
      <c r="J8" s="1"/>
      <c r="K8" s="52"/>
      <c r="L8" s="1"/>
      <c r="M8" s="1">
        <f>SUM(C8:L8)</f>
        <v>970</v>
      </c>
    </row>
    <row r="9" spans="2:13" s="110" customFormat="1" ht="12.75">
      <c r="B9" s="2" t="s">
        <v>7</v>
      </c>
      <c r="C9" s="52">
        <v>346</v>
      </c>
      <c r="D9" s="1"/>
      <c r="E9" s="52">
        <v>408</v>
      </c>
      <c r="F9" s="1"/>
      <c r="G9" s="52">
        <v>196</v>
      </c>
      <c r="H9" s="1"/>
      <c r="I9" s="52">
        <v>154</v>
      </c>
      <c r="J9" s="1"/>
      <c r="K9" s="52"/>
      <c r="L9" s="1"/>
      <c r="M9" s="1">
        <f>SUM(C9:K9)</f>
        <v>1104</v>
      </c>
    </row>
    <row r="10" spans="2:13" s="110" customFormat="1" ht="12.75">
      <c r="B10" s="2" t="s">
        <v>82</v>
      </c>
      <c r="C10" s="48">
        <f>SUM(C6:C9)</f>
        <v>15927</v>
      </c>
      <c r="D10" s="48"/>
      <c r="E10" s="48">
        <f>SUM(E6:E9)</f>
        <v>18047</v>
      </c>
      <c r="F10" s="48"/>
      <c r="G10" s="48">
        <f>SUM(G6:G9)</f>
        <v>17812</v>
      </c>
      <c r="H10" s="48"/>
      <c r="I10" s="48">
        <f>SUM(I6:I9)</f>
        <v>14805</v>
      </c>
      <c r="J10" s="48"/>
      <c r="K10" s="48">
        <f>SUM(K6:K9)</f>
        <v>0</v>
      </c>
      <c r="L10" s="48"/>
      <c r="M10" s="48">
        <f>SUM(C10:L10)</f>
        <v>66591</v>
      </c>
    </row>
    <row r="11" spans="1:13" s="110" customFormat="1" ht="12.75">
      <c r="A11" s="49"/>
      <c r="B11" s="2" t="s">
        <v>104</v>
      </c>
      <c r="C11" s="52">
        <v>60</v>
      </c>
      <c r="D11" s="1"/>
      <c r="E11" s="52">
        <v>38</v>
      </c>
      <c r="F11" s="1"/>
      <c r="G11" s="52">
        <v>94</v>
      </c>
      <c r="H11" s="1"/>
      <c r="I11" s="52">
        <v>63</v>
      </c>
      <c r="J11" s="1"/>
      <c r="K11" s="52"/>
      <c r="L11" s="1"/>
      <c r="M11" s="49">
        <f>SUM(C11:L11)</f>
        <v>255</v>
      </c>
    </row>
    <row r="12" spans="2:13" s="110" customFormat="1" ht="12.75">
      <c r="B12" s="2" t="s">
        <v>105</v>
      </c>
      <c r="C12" s="52">
        <v>4</v>
      </c>
      <c r="D12" s="1"/>
      <c r="E12" s="52">
        <v>3</v>
      </c>
      <c r="F12" s="1"/>
      <c r="G12" s="52">
        <v>6</v>
      </c>
      <c r="H12" s="1"/>
      <c r="I12" s="52">
        <v>8</v>
      </c>
      <c r="J12" s="1"/>
      <c r="K12" s="52"/>
      <c r="L12" s="1"/>
      <c r="M12" s="49">
        <f>SUM(C12:L12)</f>
        <v>21</v>
      </c>
    </row>
    <row r="13" spans="2:13" s="110" customFormat="1" ht="12.75">
      <c r="B13" s="2" t="s">
        <v>8</v>
      </c>
      <c r="C13" s="49">
        <f>SUM(C10:C12)</f>
        <v>15991</v>
      </c>
      <c r="D13" s="49"/>
      <c r="E13" s="49">
        <f>SUM(E10:E12)</f>
        <v>18088</v>
      </c>
      <c r="F13" s="49"/>
      <c r="G13" s="49">
        <f>SUM(G10:G12)</f>
        <v>17912</v>
      </c>
      <c r="H13" s="49"/>
      <c r="I13" s="49">
        <f>SUM(I10:I12)</f>
        <v>14876</v>
      </c>
      <c r="J13" s="49"/>
      <c r="K13" s="49">
        <f>SUM(K10:K12)</f>
        <v>0</v>
      </c>
      <c r="L13" s="49"/>
      <c r="M13" s="49">
        <f>SUM(C13:L13)</f>
        <v>66867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19302</v>
      </c>
      <c r="D15" s="48"/>
      <c r="E15" s="53">
        <v>16471</v>
      </c>
      <c r="F15" s="48"/>
      <c r="G15" s="53">
        <v>16875</v>
      </c>
      <c r="H15" s="48"/>
      <c r="I15" s="53">
        <v>10286</v>
      </c>
      <c r="J15" s="48"/>
      <c r="K15" s="53"/>
      <c r="L15" s="48"/>
      <c r="M15" s="48">
        <f>SUM(C15:L15)</f>
        <v>62934</v>
      </c>
    </row>
    <row r="16" spans="2:13" s="110" customFormat="1" ht="12.75">
      <c r="B16" s="2" t="s">
        <v>10</v>
      </c>
      <c r="C16" s="52">
        <v>100029</v>
      </c>
      <c r="D16" s="1"/>
      <c r="E16" s="52">
        <v>66644</v>
      </c>
      <c r="F16" s="1"/>
      <c r="G16" s="52">
        <v>86800</v>
      </c>
      <c r="H16" s="1"/>
      <c r="I16" s="52">
        <v>37725</v>
      </c>
      <c r="J16" s="1"/>
      <c r="K16" s="52"/>
      <c r="L16" s="1"/>
      <c r="M16" s="49">
        <f>SUM(C16:L16)</f>
        <v>291198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6991</v>
      </c>
      <c r="D18" s="1"/>
      <c r="E18" s="52">
        <v>16287</v>
      </c>
      <c r="F18" s="1"/>
      <c r="G18" s="52">
        <v>14079</v>
      </c>
      <c r="H18" s="122"/>
      <c r="I18" s="52">
        <v>19578</v>
      </c>
      <c r="J18" s="49"/>
      <c r="K18" s="52"/>
      <c r="L18" s="1"/>
      <c r="M18" s="49">
        <f aca="true" t="shared" si="0" ref="M18:M25">SUM(C18:L18)</f>
        <v>56935</v>
      </c>
      <c r="O18" s="120"/>
      <c r="P18" s="121"/>
      <c r="Q18" s="55"/>
    </row>
    <row r="19" spans="2:15" s="110" customFormat="1" ht="12.75">
      <c r="B19" s="2" t="s">
        <v>95</v>
      </c>
      <c r="C19" s="52">
        <v>4175</v>
      </c>
      <c r="D19" s="1"/>
      <c r="E19" s="52">
        <v>7206</v>
      </c>
      <c r="F19" s="1"/>
      <c r="G19" s="52">
        <v>6651</v>
      </c>
      <c r="H19" s="1"/>
      <c r="I19" s="52">
        <v>20515</v>
      </c>
      <c r="J19" s="1"/>
      <c r="K19" s="52"/>
      <c r="L19" s="1"/>
      <c r="M19" s="49">
        <f t="shared" si="0"/>
        <v>38547</v>
      </c>
      <c r="O19" s="123"/>
    </row>
    <row r="20" spans="2:15" s="110" customFormat="1" ht="12.75">
      <c r="B20" s="2" t="s">
        <v>90</v>
      </c>
      <c r="C20" s="52">
        <v>1</v>
      </c>
      <c r="D20" s="1"/>
      <c r="E20" s="52">
        <v>5</v>
      </c>
      <c r="F20" s="1"/>
      <c r="G20" s="52">
        <v>56</v>
      </c>
      <c r="H20" s="1"/>
      <c r="I20" s="52">
        <v>53</v>
      </c>
      <c r="J20" s="1"/>
      <c r="K20" s="52"/>
      <c r="L20" s="1"/>
      <c r="M20" s="49">
        <f t="shared" si="0"/>
        <v>115</v>
      </c>
      <c r="O20" s="123"/>
    </row>
    <row r="21" spans="2:49" s="110" customFormat="1" ht="12.75">
      <c r="B21" s="2" t="s">
        <v>96</v>
      </c>
      <c r="C21" s="52">
        <v>6441</v>
      </c>
      <c r="D21" s="1"/>
      <c r="E21" s="52">
        <v>6154</v>
      </c>
      <c r="F21" s="1"/>
      <c r="G21" s="52">
        <v>5895</v>
      </c>
      <c r="H21" s="1"/>
      <c r="I21" s="52">
        <v>8897</v>
      </c>
      <c r="J21" s="1"/>
      <c r="K21" s="52"/>
      <c r="L21" s="1"/>
      <c r="M21" s="49">
        <f t="shared" si="0"/>
        <v>27387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17608</v>
      </c>
      <c r="D22" s="50"/>
      <c r="E22" s="50">
        <f>SUM(E18:E21)</f>
        <v>29652</v>
      </c>
      <c r="F22" s="50"/>
      <c r="G22" s="50">
        <f>SUM(G18:G21)</f>
        <v>26681</v>
      </c>
      <c r="H22" s="50"/>
      <c r="I22" s="50">
        <f>SUM(I18:I21)</f>
        <v>49043</v>
      </c>
      <c r="J22" s="55"/>
      <c r="K22" s="50">
        <f>SUM(K18:K21)</f>
        <v>0</v>
      </c>
      <c r="L22" s="50"/>
      <c r="M22" s="49">
        <f t="shared" si="0"/>
        <v>122984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12173</v>
      </c>
      <c r="D23" s="50"/>
      <c r="E23" s="107">
        <v>7350</v>
      </c>
      <c r="F23" s="50"/>
      <c r="G23" s="107">
        <v>10674</v>
      </c>
      <c r="H23" s="50"/>
      <c r="I23" s="107">
        <v>6886</v>
      </c>
      <c r="J23" s="55"/>
      <c r="K23" s="107">
        <v>0</v>
      </c>
      <c r="L23" s="50"/>
      <c r="M23" s="49">
        <f t="shared" si="0"/>
        <v>37083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4896</v>
      </c>
      <c r="D24" s="1"/>
      <c r="E24" s="52">
        <v>1141</v>
      </c>
      <c r="F24" s="119"/>
      <c r="G24" s="52">
        <v>4309</v>
      </c>
      <c r="H24" s="1"/>
      <c r="I24" s="52">
        <v>4137</v>
      </c>
      <c r="J24" s="1"/>
      <c r="K24" s="52"/>
      <c r="L24" s="1"/>
      <c r="M24" s="1">
        <f t="shared" si="0"/>
        <v>14483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34677</v>
      </c>
      <c r="D25" s="51"/>
      <c r="E25" s="51">
        <f>SUM(E22:E24)</f>
        <v>38143</v>
      </c>
      <c r="F25" s="56"/>
      <c r="G25" s="51">
        <f>SUM(G22:G24)</f>
        <v>41664</v>
      </c>
      <c r="H25" s="51"/>
      <c r="I25" s="51">
        <f>SUM(I22:I24)</f>
        <v>60066</v>
      </c>
      <c r="J25" s="56"/>
      <c r="K25" s="51">
        <f>SUM(K22:K24)</f>
        <v>0</v>
      </c>
      <c r="L25" s="51"/>
      <c r="M25" s="51">
        <f t="shared" si="0"/>
        <v>174550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0.5021256642700844</v>
      </c>
      <c r="D26" s="108"/>
      <c r="E26" s="108">
        <f aca="true" t="shared" si="1" ref="E26:M26">(E18+E19+E20+E24)/(E10+E18+E19+E20+E24)</f>
        <v>0.5772150119477112</v>
      </c>
      <c r="F26" s="108"/>
      <c r="G26" s="108">
        <f t="shared" si="1"/>
        <v>0.5848696016966929</v>
      </c>
      <c r="H26" s="108"/>
      <c r="I26" s="108">
        <f t="shared" si="1"/>
        <v>0.7494415109666938</v>
      </c>
      <c r="J26" s="108"/>
      <c r="K26" s="108" t="e">
        <f t="shared" si="1"/>
        <v>#DIV/0!</v>
      </c>
      <c r="L26" s="108"/>
      <c r="M26" s="108">
        <f t="shared" si="1"/>
        <v>0.623079056551443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0.347956683266145</v>
      </c>
      <c r="D27" s="106"/>
      <c r="E27" s="106">
        <f aca="true" t="shared" si="2" ref="E27:M27">(E18+E19+E21+E20)/(E10+E25)</f>
        <v>0.5277095568606514</v>
      </c>
      <c r="F27" s="106"/>
      <c r="G27" s="106">
        <f t="shared" si="2"/>
        <v>0.4486011164167059</v>
      </c>
      <c r="H27" s="106"/>
      <c r="I27" s="106">
        <f t="shared" si="2"/>
        <v>0.655033323983919</v>
      </c>
      <c r="J27" s="106"/>
      <c r="K27" s="106" t="e">
        <f t="shared" si="2"/>
        <v>#DIV/0!</v>
      </c>
      <c r="L27" s="106"/>
      <c r="M27" s="106">
        <f t="shared" si="2"/>
        <v>0.5100086671283606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0.24055410639475142</v>
      </c>
      <c r="D28" s="106"/>
      <c r="E28" s="106">
        <f aca="true" t="shared" si="3" ref="E28:M28">E23/(E10+E25)</f>
        <v>0.13080619327282433</v>
      </c>
      <c r="F28" s="106"/>
      <c r="G28" s="106">
        <f t="shared" si="3"/>
        <v>0.1794673481740534</v>
      </c>
      <c r="H28" s="106"/>
      <c r="I28" s="106">
        <f t="shared" si="3"/>
        <v>0.09197152435522432</v>
      </c>
      <c r="J28" s="106"/>
      <c r="K28" s="106" t="e">
        <f t="shared" si="3"/>
        <v>#DIV/0!</v>
      </c>
      <c r="L28" s="106"/>
      <c r="M28" s="106">
        <f t="shared" si="3"/>
        <v>0.1537813976055503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0.09675124496087266</v>
      </c>
      <c r="D29" s="106"/>
      <c r="E29" s="106">
        <f aca="true" t="shared" si="4" ref="E29:M29">E24/(E10+E25)</f>
        <v>0.020306104289019397</v>
      </c>
      <c r="F29" s="106"/>
      <c r="G29" s="106">
        <f t="shared" si="4"/>
        <v>0.07244939135113324</v>
      </c>
      <c r="H29" s="106"/>
      <c r="I29" s="106">
        <f t="shared" si="4"/>
        <v>0.05525503866650639</v>
      </c>
      <c r="J29" s="106"/>
      <c r="K29" s="106" t="e">
        <f t="shared" si="4"/>
        <v>#DIV/0!</v>
      </c>
      <c r="L29" s="106"/>
      <c r="M29" s="106">
        <f t="shared" si="4"/>
        <v>0.060060296672900915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0.685262034621769</v>
      </c>
      <c r="D30" s="109"/>
      <c r="E30" s="109">
        <f aca="true" t="shared" si="5" ref="E30:M30">E25/(E10+E25)</f>
        <v>0.6788218544224951</v>
      </c>
      <c r="F30" s="109"/>
      <c r="G30" s="109">
        <f t="shared" si="5"/>
        <v>0.7005178559418925</v>
      </c>
      <c r="H30" s="109"/>
      <c r="I30" s="109">
        <f t="shared" si="5"/>
        <v>0.8022598870056498</v>
      </c>
      <c r="J30" s="109"/>
      <c r="K30" s="109" t="e">
        <f t="shared" si="5"/>
        <v>#DIV/0!</v>
      </c>
      <c r="L30" s="109"/>
      <c r="M30" s="109">
        <f t="shared" si="5"/>
        <v>0.7238503614068118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118</v>
      </c>
      <c r="D31" s="145"/>
      <c r="E31" s="146" t="s">
        <v>119</v>
      </c>
      <c r="F31" s="146"/>
      <c r="G31" s="146" t="s">
        <v>120</v>
      </c>
      <c r="H31" s="146"/>
      <c r="I31" s="146" t="s">
        <v>117</v>
      </c>
      <c r="J31" s="146"/>
      <c r="K31" s="147" t="s">
        <v>107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216</v>
      </c>
      <c r="D34" s="57">
        <v>0</v>
      </c>
      <c r="E34" s="57">
        <v>222</v>
      </c>
      <c r="F34" s="57">
        <v>1</v>
      </c>
      <c r="G34" s="57">
        <v>230</v>
      </c>
      <c r="H34" s="57">
        <v>0</v>
      </c>
      <c r="I34" s="57">
        <v>234</v>
      </c>
      <c r="J34" s="57">
        <v>3</v>
      </c>
      <c r="K34" s="57"/>
      <c r="L34" s="57"/>
      <c r="M34" s="138"/>
    </row>
    <row r="35" spans="2:13" s="140" customFormat="1" ht="15.75" thickBot="1">
      <c r="B35" s="112" t="s">
        <v>100</v>
      </c>
      <c r="C35" s="58">
        <v>216</v>
      </c>
      <c r="D35" s="58">
        <v>0</v>
      </c>
      <c r="E35" s="58">
        <v>222</v>
      </c>
      <c r="F35" s="58">
        <v>1</v>
      </c>
      <c r="G35" s="58">
        <v>230</v>
      </c>
      <c r="H35" s="58">
        <v>0</v>
      </c>
      <c r="I35" s="58">
        <v>234</v>
      </c>
      <c r="J35" s="58">
        <v>3</v>
      </c>
      <c r="K35" s="58"/>
      <c r="L35" s="58"/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August 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J23" sqref="J23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118</v>
      </c>
      <c r="D4" s="171"/>
      <c r="E4" s="171" t="s">
        <v>119</v>
      </c>
      <c r="F4" s="171"/>
      <c r="G4" s="172" t="s">
        <v>116</v>
      </c>
      <c r="H4" s="172"/>
      <c r="I4" s="171" t="s">
        <v>117</v>
      </c>
      <c r="J4" s="171"/>
      <c r="K4" s="173" t="s">
        <v>110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109</v>
      </c>
      <c r="B8" s="9"/>
      <c r="C8" s="174">
        <v>4271</v>
      </c>
      <c r="D8" s="174">
        <v>212</v>
      </c>
      <c r="E8" s="174">
        <v>3264</v>
      </c>
      <c r="F8" s="174">
        <v>219</v>
      </c>
      <c r="G8" s="174">
        <v>4904</v>
      </c>
      <c r="H8" s="174">
        <v>226</v>
      </c>
      <c r="I8" s="174">
        <v>2452</v>
      </c>
      <c r="J8" s="174">
        <v>233</v>
      </c>
      <c r="K8" s="174"/>
      <c r="L8" s="174"/>
      <c r="M8" s="4">
        <f>C8+E8+G8+I8+K8</f>
        <v>14891</v>
      </c>
      <c r="N8" s="155"/>
    </row>
    <row r="9" spans="1:14" ht="15">
      <c r="A9" s="9" t="s">
        <v>92</v>
      </c>
      <c r="B9" s="9"/>
      <c r="C9" s="174">
        <v>12214</v>
      </c>
      <c r="D9" s="174">
        <v>213</v>
      </c>
      <c r="E9" s="174">
        <v>16039</v>
      </c>
      <c r="F9" s="174">
        <v>222</v>
      </c>
      <c r="G9" s="174">
        <v>8065</v>
      </c>
      <c r="H9" s="174">
        <v>226</v>
      </c>
      <c r="I9" s="174">
        <v>11754</v>
      </c>
      <c r="J9" s="174">
        <v>233</v>
      </c>
      <c r="K9" s="174"/>
      <c r="L9" s="174"/>
      <c r="M9" s="4">
        <f>C9+E9+G9+I9+K9</f>
        <v>48072</v>
      </c>
      <c r="N9" s="155"/>
    </row>
    <row r="10" spans="1:14" ht="15">
      <c r="A10" s="9" t="s">
        <v>108</v>
      </c>
      <c r="B10" s="9"/>
      <c r="C10" s="174">
        <v>359</v>
      </c>
      <c r="D10" s="174">
        <v>213</v>
      </c>
      <c r="E10" s="174">
        <v>60</v>
      </c>
      <c r="F10" s="174">
        <v>219</v>
      </c>
      <c r="G10" s="174">
        <v>292</v>
      </c>
      <c r="H10" s="174">
        <v>228</v>
      </c>
      <c r="I10" s="174">
        <v>181</v>
      </c>
      <c r="J10" s="174">
        <v>233</v>
      </c>
      <c r="K10" s="174"/>
      <c r="L10" s="174"/>
      <c r="M10" s="4">
        <f>C10+E10+G10+I10+K10</f>
        <v>892</v>
      </c>
      <c r="N10" s="155"/>
    </row>
    <row r="11" spans="1:14" ht="15">
      <c r="A11" s="9" t="s">
        <v>93</v>
      </c>
      <c r="B11" s="9"/>
      <c r="C11" s="13">
        <f>SUM(C8:C10)</f>
        <v>16844</v>
      </c>
      <c r="D11" s="14"/>
      <c r="E11" s="15">
        <f>SUM(E8:E10)</f>
        <v>19363</v>
      </c>
      <c r="F11" s="14"/>
      <c r="G11" s="15">
        <f>SUM(G8:G10)</f>
        <v>13261</v>
      </c>
      <c r="H11" s="14"/>
      <c r="I11" s="15">
        <f>SUM(I8:I10)</f>
        <v>14387</v>
      </c>
      <c r="J11" s="14"/>
      <c r="K11" s="15">
        <f>SUM(K8:K10)</f>
        <v>0</v>
      </c>
      <c r="L11" s="14"/>
      <c r="M11" s="13">
        <f>SUM(M8:M10)</f>
        <v>63855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118</v>
      </c>
      <c r="D19" s="171"/>
      <c r="E19" s="171" t="s">
        <v>119</v>
      </c>
      <c r="F19" s="171"/>
      <c r="G19" s="172" t="s">
        <v>116</v>
      </c>
      <c r="H19" s="172"/>
      <c r="I19" s="171" t="s">
        <v>117</v>
      </c>
      <c r="J19" s="171"/>
      <c r="K19" s="173" t="s">
        <v>107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/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0</v>
      </c>
      <c r="D25" s="164"/>
      <c r="E25" s="176">
        <v>1</v>
      </c>
      <c r="G25" s="176">
        <v>0</v>
      </c>
      <c r="I25" s="176">
        <v>3</v>
      </c>
      <c r="K25" s="105"/>
    </row>
    <row r="26" spans="1:11" ht="15">
      <c r="A26" s="160" t="s">
        <v>37</v>
      </c>
      <c r="B26" s="161">
        <v>3</v>
      </c>
      <c r="C26" s="176">
        <v>0</v>
      </c>
      <c r="E26" s="176">
        <v>1</v>
      </c>
      <c r="G26" s="176">
        <v>0</v>
      </c>
      <c r="I26" s="176">
        <v>3</v>
      </c>
      <c r="K26" s="105"/>
    </row>
    <row r="27" spans="1:11" ht="15">
      <c r="A27" s="160" t="s">
        <v>91</v>
      </c>
      <c r="B27" s="161">
        <v>3</v>
      </c>
      <c r="C27" s="176">
        <v>0</v>
      </c>
      <c r="E27" s="176">
        <v>1</v>
      </c>
      <c r="G27" s="176">
        <v>0</v>
      </c>
      <c r="I27" s="176">
        <v>3</v>
      </c>
      <c r="K27" s="105"/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4</v>
      </c>
      <c r="D30" s="163"/>
      <c r="E30" s="176">
        <v>4</v>
      </c>
      <c r="F30" s="163"/>
      <c r="G30" s="176">
        <v>4</v>
      </c>
      <c r="H30" s="163"/>
      <c r="I30" s="176">
        <v>4</v>
      </c>
      <c r="K30" s="105"/>
    </row>
    <row r="31" spans="1:11" ht="15">
      <c r="A31" s="160" t="s">
        <v>41</v>
      </c>
      <c r="B31" s="161">
        <v>7</v>
      </c>
      <c r="C31" s="176">
        <v>3</v>
      </c>
      <c r="D31" s="163"/>
      <c r="E31" s="176">
        <v>1</v>
      </c>
      <c r="F31" s="163"/>
      <c r="G31" s="176">
        <v>4</v>
      </c>
      <c r="H31" s="163"/>
      <c r="I31" s="176">
        <v>4</v>
      </c>
      <c r="K31" s="105"/>
    </row>
    <row r="32" spans="1:12" ht="15.75" thickBot="1">
      <c r="A32" s="160" t="s">
        <v>91</v>
      </c>
      <c r="B32" s="161">
        <v>7</v>
      </c>
      <c r="C32" s="176">
        <v>3</v>
      </c>
      <c r="D32" s="163"/>
      <c r="E32" s="176">
        <v>4</v>
      </c>
      <c r="F32" s="163"/>
      <c r="G32" s="176">
        <v>2</v>
      </c>
      <c r="H32" s="163"/>
      <c r="I32" s="176">
        <v>4</v>
      </c>
      <c r="K32" s="105"/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wkrptAugust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19" sqref="E19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118</v>
      </c>
      <c r="C3" s="184" t="s">
        <v>119</v>
      </c>
      <c r="D3" s="184" t="s">
        <v>116</v>
      </c>
      <c r="E3" s="184" t="s">
        <v>117</v>
      </c>
      <c r="F3" s="185" t="s">
        <v>107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2">
        <f t="shared" si="0"/>
        <v>0</v>
      </c>
    </row>
    <row r="9" spans="1:7" ht="15">
      <c r="A9" s="19" t="s">
        <v>52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53</v>
      </c>
      <c r="B10" s="94">
        <v>2.5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2.5</v>
      </c>
    </row>
    <row r="11" spans="1:7" ht="15">
      <c r="A11" s="19" t="s">
        <v>54</v>
      </c>
      <c r="B11" s="94">
        <v>0</v>
      </c>
      <c r="C11" s="94">
        <v>0</v>
      </c>
      <c r="D11" s="94">
        <v>0.5</v>
      </c>
      <c r="E11" s="94">
        <v>0</v>
      </c>
      <c r="F11" s="94">
        <v>0</v>
      </c>
      <c r="G11" s="23">
        <f t="shared" si="0"/>
        <v>0.5</v>
      </c>
    </row>
    <row r="12" spans="1:7" ht="15.75" thickBot="1">
      <c r="A12" s="24" t="s">
        <v>55</v>
      </c>
      <c r="B12" s="25">
        <f aca="true" t="shared" si="1" ref="B12:G12">SUM(B5:B11)</f>
        <v>2.5</v>
      </c>
      <c r="C12" s="25">
        <f t="shared" si="1"/>
        <v>0</v>
      </c>
      <c r="D12" s="25">
        <f t="shared" si="1"/>
        <v>0.5</v>
      </c>
      <c r="E12" s="25">
        <f t="shared" si="1"/>
        <v>0</v>
      </c>
      <c r="F12" s="25">
        <f t="shared" si="1"/>
        <v>0</v>
      </c>
      <c r="G12" s="25">
        <f t="shared" si="1"/>
        <v>3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118</v>
      </c>
      <c r="C14" s="184" t="s">
        <v>119</v>
      </c>
      <c r="D14" s="184" t="s">
        <v>116</v>
      </c>
      <c r="E14" s="184" t="s">
        <v>117</v>
      </c>
      <c r="F14" s="185" t="s">
        <v>107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23">
        <f t="shared" si="2"/>
        <v>0</v>
      </c>
    </row>
    <row r="19" spans="1:7" ht="15">
      <c r="A19" s="19" t="s">
        <v>51</v>
      </c>
      <c r="B19" s="94">
        <v>0</v>
      </c>
      <c r="C19" s="94">
        <v>7.25</v>
      </c>
      <c r="D19" s="94">
        <v>0</v>
      </c>
      <c r="E19" s="94">
        <v>8</v>
      </c>
      <c r="F19" s="94">
        <v>0</v>
      </c>
      <c r="G19" s="23">
        <f t="shared" si="2"/>
        <v>15.25</v>
      </c>
    </row>
    <row r="20" spans="1:7" ht="15">
      <c r="A20" s="19" t="s">
        <v>52</v>
      </c>
      <c r="B20" s="94">
        <v>0</v>
      </c>
      <c r="C20" s="94">
        <v>0</v>
      </c>
      <c r="D20" s="94">
        <v>0.75</v>
      </c>
      <c r="E20" s="94">
        <v>8</v>
      </c>
      <c r="F20" s="94">
        <v>0</v>
      </c>
      <c r="G20" s="23">
        <f t="shared" si="2"/>
        <v>8.75</v>
      </c>
    </row>
    <row r="21" spans="1:7" ht="15">
      <c r="A21" s="19" t="s">
        <v>53</v>
      </c>
      <c r="B21" s="94">
        <v>7.5</v>
      </c>
      <c r="C21" s="94">
        <v>0</v>
      </c>
      <c r="D21" s="94">
        <v>2.75</v>
      </c>
      <c r="E21" s="94">
        <v>0</v>
      </c>
      <c r="F21" s="94">
        <v>0</v>
      </c>
      <c r="G21" s="23">
        <f t="shared" si="2"/>
        <v>10.25</v>
      </c>
    </row>
    <row r="22" spans="1:7" ht="15">
      <c r="A22" s="19" t="s">
        <v>54</v>
      </c>
      <c r="B22" s="94">
        <v>0</v>
      </c>
      <c r="C22" s="94">
        <v>0</v>
      </c>
      <c r="D22" s="94">
        <v>2</v>
      </c>
      <c r="E22" s="94">
        <v>0</v>
      </c>
      <c r="F22" s="94">
        <v>0</v>
      </c>
      <c r="G22" s="23">
        <f t="shared" si="2"/>
        <v>2</v>
      </c>
    </row>
    <row r="23" spans="1:7" ht="15.75" thickBot="1">
      <c r="A23" s="24" t="s">
        <v>55</v>
      </c>
      <c r="B23" s="25">
        <f aca="true" t="shared" si="3" ref="B23:G23">SUM(B16:B22)</f>
        <v>7.5</v>
      </c>
      <c r="C23" s="25">
        <f t="shared" si="3"/>
        <v>7.25</v>
      </c>
      <c r="D23" s="25">
        <f t="shared" si="3"/>
        <v>5.5</v>
      </c>
      <c r="E23" s="25">
        <f t="shared" si="3"/>
        <v>16</v>
      </c>
      <c r="F23" s="25">
        <f t="shared" si="3"/>
        <v>0</v>
      </c>
      <c r="G23" s="25">
        <f t="shared" si="3"/>
        <v>36.25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wkrptAugust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Q45" sqref="Q45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121</v>
      </c>
      <c r="C5" s="249"/>
      <c r="D5" s="250"/>
      <c r="E5" s="251" t="s">
        <v>122</v>
      </c>
      <c r="F5" s="249"/>
      <c r="G5" s="250"/>
      <c r="H5" s="248" t="s">
        <v>123</v>
      </c>
      <c r="I5" s="249"/>
      <c r="J5" s="250"/>
      <c r="K5" s="248" t="s">
        <v>124</v>
      </c>
      <c r="L5" s="252"/>
      <c r="M5" s="253"/>
      <c r="N5" s="248" t="s">
        <v>110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47</v>
      </c>
      <c r="C11" s="86">
        <v>47</v>
      </c>
      <c r="D11" s="85">
        <v>0</v>
      </c>
      <c r="E11" s="84">
        <v>31</v>
      </c>
      <c r="F11" s="86">
        <v>8</v>
      </c>
      <c r="G11" s="85">
        <v>23</v>
      </c>
      <c r="H11" s="84">
        <v>23</v>
      </c>
      <c r="I11" s="86">
        <v>46</v>
      </c>
      <c r="J11" s="85">
        <v>0</v>
      </c>
      <c r="K11" s="84">
        <v>26</v>
      </c>
      <c r="L11" s="86">
        <v>26</v>
      </c>
      <c r="M11" s="85">
        <v>0</v>
      </c>
      <c r="N11" s="84"/>
      <c r="O11" s="86"/>
      <c r="P11" s="85"/>
      <c r="Q11" s="40">
        <f aca="true" t="shared" si="0" ref="Q11:R15">B11+E11+H11+K11+N11</f>
        <v>127</v>
      </c>
      <c r="R11" s="39">
        <f t="shared" si="0"/>
        <v>127</v>
      </c>
    </row>
    <row r="12" spans="1:18" ht="15.75">
      <c r="A12" s="28" t="s">
        <v>69</v>
      </c>
      <c r="B12" s="84">
        <v>92</v>
      </c>
      <c r="C12" s="86">
        <v>108</v>
      </c>
      <c r="D12" s="85">
        <v>11</v>
      </c>
      <c r="E12" s="84">
        <v>73</v>
      </c>
      <c r="F12" s="86">
        <v>67</v>
      </c>
      <c r="G12" s="85">
        <v>17</v>
      </c>
      <c r="H12" s="84">
        <v>89</v>
      </c>
      <c r="I12" s="86">
        <v>79</v>
      </c>
      <c r="J12" s="85">
        <v>27</v>
      </c>
      <c r="K12" s="84">
        <v>90</v>
      </c>
      <c r="L12" s="86">
        <v>83</v>
      </c>
      <c r="M12" s="85">
        <v>34</v>
      </c>
      <c r="N12" s="84"/>
      <c r="O12" s="86"/>
      <c r="P12" s="85"/>
      <c r="Q12" s="40">
        <f t="shared" si="0"/>
        <v>344</v>
      </c>
      <c r="R12" s="39">
        <f t="shared" si="0"/>
        <v>337</v>
      </c>
    </row>
    <row r="13" spans="1:18" ht="15.75">
      <c r="A13" s="28" t="s">
        <v>70</v>
      </c>
      <c r="B13" s="84">
        <v>421</v>
      </c>
      <c r="C13" s="86">
        <v>326</v>
      </c>
      <c r="D13" s="85">
        <v>592</v>
      </c>
      <c r="E13" s="84">
        <v>367</v>
      </c>
      <c r="F13" s="86">
        <v>468</v>
      </c>
      <c r="G13" s="85">
        <v>491</v>
      </c>
      <c r="H13" s="84">
        <v>385</v>
      </c>
      <c r="I13" s="86">
        <v>453</v>
      </c>
      <c r="J13" s="85">
        <v>423</v>
      </c>
      <c r="K13" s="84">
        <v>392</v>
      </c>
      <c r="L13" s="86">
        <v>493</v>
      </c>
      <c r="M13" s="85">
        <v>322</v>
      </c>
      <c r="N13" s="84"/>
      <c r="O13" s="86"/>
      <c r="P13" s="85"/>
      <c r="Q13" s="40">
        <f t="shared" si="0"/>
        <v>1565</v>
      </c>
      <c r="R13" s="39">
        <f t="shared" si="0"/>
        <v>1740</v>
      </c>
    </row>
    <row r="14" spans="1:18" ht="15.75">
      <c r="A14" s="28" t="s">
        <v>71</v>
      </c>
      <c r="B14" s="84">
        <v>179</v>
      </c>
      <c r="C14" s="86">
        <v>161</v>
      </c>
      <c r="D14" s="85">
        <v>67</v>
      </c>
      <c r="E14" s="84">
        <v>162</v>
      </c>
      <c r="F14" s="86">
        <v>179</v>
      </c>
      <c r="G14" s="85">
        <v>50</v>
      </c>
      <c r="H14" s="84">
        <v>168</v>
      </c>
      <c r="I14" s="86">
        <v>172</v>
      </c>
      <c r="J14" s="85">
        <v>46</v>
      </c>
      <c r="K14" s="84">
        <v>192</v>
      </c>
      <c r="L14" s="86">
        <v>186</v>
      </c>
      <c r="M14" s="85">
        <v>52</v>
      </c>
      <c r="N14" s="84"/>
      <c r="O14" s="86"/>
      <c r="P14" s="85"/>
      <c r="Q14" s="40">
        <f t="shared" si="0"/>
        <v>701</v>
      </c>
      <c r="R14" s="39">
        <f t="shared" si="0"/>
        <v>698</v>
      </c>
    </row>
    <row r="15" spans="1:18" ht="16.5" thickBot="1">
      <c r="A15" s="28" t="s">
        <v>72</v>
      </c>
      <c r="B15" s="87">
        <v>385</v>
      </c>
      <c r="C15" s="88">
        <v>329</v>
      </c>
      <c r="D15" s="89">
        <v>504</v>
      </c>
      <c r="E15" s="87">
        <v>412</v>
      </c>
      <c r="F15" s="88">
        <v>439</v>
      </c>
      <c r="G15" s="89">
        <v>477</v>
      </c>
      <c r="H15" s="87">
        <v>423</v>
      </c>
      <c r="I15" s="88">
        <v>468</v>
      </c>
      <c r="J15" s="89">
        <v>432</v>
      </c>
      <c r="K15" s="87">
        <v>394</v>
      </c>
      <c r="L15" s="88">
        <v>437</v>
      </c>
      <c r="M15" s="89">
        <v>389</v>
      </c>
      <c r="N15" s="87"/>
      <c r="O15" s="88"/>
      <c r="P15" s="89"/>
      <c r="Q15" s="47">
        <f t="shared" si="0"/>
        <v>1614</v>
      </c>
      <c r="R15" s="41">
        <f t="shared" si="0"/>
        <v>1673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111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121</v>
      </c>
      <c r="C27" s="249"/>
      <c r="D27" s="250"/>
      <c r="E27" s="251" t="s">
        <v>122</v>
      </c>
      <c r="F27" s="249"/>
      <c r="G27" s="250"/>
      <c r="H27" s="248" t="s">
        <v>123</v>
      </c>
      <c r="I27" s="249"/>
      <c r="J27" s="250"/>
      <c r="K27" s="248" t="s">
        <v>124</v>
      </c>
      <c r="L27" s="252"/>
      <c r="M27" s="253"/>
      <c r="N27" s="248" t="s">
        <v>110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27</v>
      </c>
      <c r="C31" s="86">
        <v>36</v>
      </c>
      <c r="D31" s="85">
        <v>7</v>
      </c>
      <c r="E31" s="84">
        <v>31</v>
      </c>
      <c r="F31" s="86">
        <v>30</v>
      </c>
      <c r="G31" s="85">
        <v>8</v>
      </c>
      <c r="H31" s="84">
        <v>28</v>
      </c>
      <c r="I31" s="86">
        <v>32</v>
      </c>
      <c r="J31" s="85">
        <v>4</v>
      </c>
      <c r="K31" s="84">
        <v>63</v>
      </c>
      <c r="L31" s="86">
        <v>45</v>
      </c>
      <c r="M31" s="85">
        <v>22</v>
      </c>
      <c r="N31" s="84"/>
      <c r="O31" s="86"/>
      <c r="P31" s="254"/>
      <c r="Q31" s="40">
        <f>B31+E31+H31+K31+N31</f>
        <v>149</v>
      </c>
      <c r="R31" s="39">
        <f>C31+F31+I31+L31+O31</f>
        <v>143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111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121</v>
      </c>
      <c r="C35" s="249"/>
      <c r="D35" s="250"/>
      <c r="E35" s="251" t="s">
        <v>122</v>
      </c>
      <c r="F35" s="249"/>
      <c r="G35" s="250"/>
      <c r="H35" s="248" t="s">
        <v>123</v>
      </c>
      <c r="I35" s="249"/>
      <c r="J35" s="250"/>
      <c r="K35" s="248" t="s">
        <v>124</v>
      </c>
      <c r="L35" s="252"/>
      <c r="M35" s="253"/>
      <c r="N35" s="248" t="s">
        <v>110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1528</v>
      </c>
      <c r="D37" s="39"/>
      <c r="E37" s="40"/>
      <c r="F37" s="86">
        <v>1708</v>
      </c>
      <c r="G37" s="39"/>
      <c r="H37" s="40"/>
      <c r="I37" s="90">
        <v>1696</v>
      </c>
      <c r="J37" s="39"/>
      <c r="K37" s="40"/>
      <c r="L37" s="86">
        <v>1870</v>
      </c>
      <c r="M37" s="39"/>
      <c r="N37" s="40"/>
      <c r="O37" s="86"/>
      <c r="P37" s="39"/>
      <c r="Q37" s="233">
        <f>C37+F37+I37+L37+O37</f>
        <v>6802</v>
      </c>
      <c r="R37" s="39"/>
    </row>
    <row r="38" spans="1:18" ht="15.75">
      <c r="A38" s="28" t="s">
        <v>75</v>
      </c>
      <c r="B38" s="40"/>
      <c r="C38" s="86">
        <v>1013</v>
      </c>
      <c r="D38" s="39"/>
      <c r="E38" s="40"/>
      <c r="F38" s="86">
        <v>1083</v>
      </c>
      <c r="G38" s="39"/>
      <c r="H38" s="40"/>
      <c r="I38" s="90">
        <v>1079</v>
      </c>
      <c r="J38" s="39"/>
      <c r="K38" s="234"/>
      <c r="L38" s="86">
        <v>1225</v>
      </c>
      <c r="M38" s="235"/>
      <c r="N38" s="234"/>
      <c r="O38" s="86"/>
      <c r="P38" s="235"/>
      <c r="Q38" s="233">
        <f>C38+F38+I38+L38+O38</f>
        <v>4400</v>
      </c>
      <c r="R38" s="39"/>
    </row>
    <row r="39" spans="1:18" ht="15.75">
      <c r="A39" s="28" t="s">
        <v>76</v>
      </c>
      <c r="B39" s="40"/>
      <c r="C39" s="86">
        <v>52</v>
      </c>
      <c r="D39" s="39"/>
      <c r="E39" s="40"/>
      <c r="F39" s="86">
        <v>47</v>
      </c>
      <c r="G39" s="39"/>
      <c r="H39" s="40"/>
      <c r="I39" s="90">
        <v>48</v>
      </c>
      <c r="J39" s="39"/>
      <c r="K39" s="40"/>
      <c r="L39" s="86">
        <v>33</v>
      </c>
      <c r="M39" s="39"/>
      <c r="N39" s="40"/>
      <c r="O39" s="86"/>
      <c r="P39" s="39"/>
      <c r="Q39" s="233">
        <f>C39+F39+I39+L39+O39</f>
        <v>180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112</v>
      </c>
      <c r="B41" s="40"/>
      <c r="C41" s="86">
        <v>469</v>
      </c>
      <c r="D41" s="39"/>
      <c r="E41" s="40"/>
      <c r="F41" s="86">
        <v>565</v>
      </c>
      <c r="G41" s="39"/>
      <c r="H41" s="40"/>
      <c r="I41" s="90">
        <v>554</v>
      </c>
      <c r="J41" s="39"/>
      <c r="K41" s="40"/>
      <c r="L41" s="86">
        <v>622</v>
      </c>
      <c r="M41" s="39"/>
      <c r="N41" s="40"/>
      <c r="O41" s="86"/>
      <c r="P41" s="39"/>
      <c r="Q41" s="233">
        <f>C41+F41+I41+L41+O41</f>
        <v>2210</v>
      </c>
      <c r="R41" s="39"/>
    </row>
    <row r="42" spans="1:18" ht="15.75">
      <c r="A42" s="28" t="s">
        <v>113</v>
      </c>
      <c r="B42" s="40"/>
      <c r="C42" s="236">
        <f>C41/C37</f>
        <v>0.3069371727748691</v>
      </c>
      <c r="D42" s="236"/>
      <c r="E42" s="40"/>
      <c r="F42" s="236">
        <f>F41/F37</f>
        <v>0.33079625292740045</v>
      </c>
      <c r="G42" s="236"/>
      <c r="H42" s="40"/>
      <c r="I42" s="236">
        <f>I41/I37</f>
        <v>0.3266509433962264</v>
      </c>
      <c r="J42" s="236"/>
      <c r="K42" s="40"/>
      <c r="L42" s="236">
        <f>L41/L37</f>
        <v>0.332620320855615</v>
      </c>
      <c r="M42" s="236"/>
      <c r="N42" s="40"/>
      <c r="O42" s="236" t="e">
        <f>O41/O37</f>
        <v>#DIV/0!</v>
      </c>
      <c r="P42" s="39"/>
      <c r="Q42" s="237">
        <f>Q41/Q37</f>
        <v>0.3249044398706263</v>
      </c>
      <c r="R42" s="39"/>
    </row>
    <row r="43" spans="1:18" ht="15.75">
      <c r="A43" s="28" t="s">
        <v>77</v>
      </c>
      <c r="B43" s="40"/>
      <c r="C43" s="86">
        <v>359</v>
      </c>
      <c r="D43" s="39"/>
      <c r="E43" s="40"/>
      <c r="F43" s="86">
        <v>411</v>
      </c>
      <c r="G43" s="39"/>
      <c r="H43" s="40"/>
      <c r="I43" s="90">
        <v>387</v>
      </c>
      <c r="J43" s="39"/>
      <c r="K43" s="40"/>
      <c r="L43" s="86">
        <v>458</v>
      </c>
      <c r="M43" s="39"/>
      <c r="N43" s="40"/>
      <c r="O43" s="86"/>
      <c r="P43" s="39"/>
      <c r="Q43" s="233">
        <f>C43+F43+I43+L43+O43</f>
        <v>1615</v>
      </c>
      <c r="R43" s="39"/>
    </row>
    <row r="44" spans="1:19" ht="15.75">
      <c r="A44" s="28" t="s">
        <v>78</v>
      </c>
      <c r="B44" s="238"/>
      <c r="C44" s="236">
        <f>C43/C37</f>
        <v>0.2349476439790576</v>
      </c>
      <c r="D44" s="236"/>
      <c r="E44" s="40"/>
      <c r="F44" s="236">
        <f>F43/F37</f>
        <v>0.24063231850117095</v>
      </c>
      <c r="G44" s="236"/>
      <c r="H44" s="40"/>
      <c r="I44" s="236">
        <f>I43/I37</f>
        <v>0.22818396226415094</v>
      </c>
      <c r="J44" s="236"/>
      <c r="K44" s="40"/>
      <c r="L44" s="236">
        <f>L43/L37</f>
        <v>0.2449197860962567</v>
      </c>
      <c r="M44" s="236"/>
      <c r="N44" s="40"/>
      <c r="O44" s="236" t="e">
        <f>O43/O37</f>
        <v>#DIV/0!</v>
      </c>
      <c r="P44" s="39"/>
      <c r="Q44" s="237">
        <f>Q43/Q37</f>
        <v>0.23743016759776536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&amp;L&amp;"Arial,Regular"clmadmin\claimswkrptAugust 2006.xls(4)</oddFooter>
  </headerFooter>
  <ignoredErrors>
    <ignoredError sqref="B5 E5 H5 K5 B27 E27 H27:H28 K27 K35 H35 E35 B35" twoDigitTextYear="1"/>
    <ignoredError sqref="C42 C44 F42 F44 I42 I44 L42 L44 O42 O44 Q44" evalError="1"/>
    <ignoredError sqref="Q4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2006-09-11T16:16:44Z</cp:lastPrinted>
  <dcterms:created xsi:type="dcterms:W3CDTF">1999-07-06T18:17:21Z</dcterms:created>
  <dcterms:modified xsi:type="dcterms:W3CDTF">2006-09-11T16:23:09Z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