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0160" windowHeight="9990"/>
  </bookViews>
  <sheets>
    <sheet name="Calculator" sheetId="4" r:id="rId1"/>
    <sheet name="BACKUP --&gt;" sheetId="9" state="hidden" r:id="rId2"/>
    <sheet name="Units" sheetId="2" state="hidden" r:id="rId3"/>
    <sheet name="TI Year 1" sheetId="3" state="hidden" r:id="rId4"/>
    <sheet name="TI Year 2" sheetId="5" state="hidden" r:id="rId5"/>
    <sheet name="TI Year 3" sheetId="6" state="hidden" r:id="rId6"/>
    <sheet name="TI Year 4" sheetId="7" state="hidden" r:id="rId7"/>
    <sheet name="TI Year 5" sheetId="8" state="hidden" r:id="rId8"/>
  </sheets>
  <definedNames>
    <definedName name="_xlnm.Print_Area" localSheetId="0">Calculator!$A$1:$J$73</definedName>
  </definedNames>
  <calcPr calcId="171026"/>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7" i="4" l="1"/>
  <c r="F60" i="4"/>
  <c r="C57" i="4"/>
  <c r="C69" i="4"/>
  <c r="H69" i="4" s="1"/>
  <c r="B69" i="4"/>
  <c r="E69" i="4" l="1"/>
  <c r="F57" i="4"/>
  <c r="D69" i="4"/>
  <c r="F69" i="4"/>
  <c r="G69" i="4"/>
  <c r="I69" i="4" l="1"/>
</calcChain>
</file>

<file path=xl/sharedStrings.xml><?xml version="1.0" encoding="utf-8"?>
<sst xmlns="http://schemas.openxmlformats.org/spreadsheetml/2006/main" count="134" uniqueCount="69">
  <si>
    <t>AHCCCS Targeted Investment Program Calculator</t>
  </si>
  <si>
    <t>This calculator has been designed to help AHCCCS providers determine the maximum eligible dollars a practice site or hospital might receive under the 
Targeted Investments (TI) Program based on the historical number of assigned members, delivered service units, or inpatient discharges 
for your practice site or hospital.</t>
  </si>
  <si>
    <t>Instructions</t>
  </si>
  <si>
    <t xml:space="preserve">Please complete the following steps on a site-specific basis.  If you have multiple sites participating in one Area of Concentration, you </t>
  </si>
  <si>
    <t>Please remember to "Enable Editing" before entering information into the Calculator.</t>
  </si>
  <si>
    <t xml:space="preserve">   Press the TAB key to move to the next field.</t>
  </si>
  <si>
    <t>1. Provider Type</t>
  </si>
  <si>
    <t>Select the "Provider Type" that best fits your role.</t>
  </si>
  <si>
    <t>Select One</t>
  </si>
  <si>
    <t>Primary Care Provider</t>
  </si>
  <si>
    <t>Behavioral Health Provider</t>
  </si>
  <si>
    <t>Hospital Provider</t>
  </si>
  <si>
    <t>2. Area of Concentration</t>
  </si>
  <si>
    <t>Select the "Area of Concentration" for which you are applying.</t>
  </si>
  <si>
    <t>Adults with a Mental Illness or a Substance Use Disorder (Hospital)</t>
  </si>
  <si>
    <t>3. Applicant Data</t>
  </si>
  <si>
    <t xml:space="preserve">Enter either a) your site's number of MCO primary care assigned AHCCCS members, b) service units delivered during a recent 12-month </t>
  </si>
  <si>
    <t xml:space="preserve">period or c) discharges during a recent 12-month period for each Area of Concentration into Table 1.  If an Area of Concentration is not </t>
  </si>
  <si>
    <t>available for your provider type, an "N/A" will appear in column F.</t>
  </si>
  <si>
    <t>Definitions</t>
  </si>
  <si>
    <r>
      <rPr>
        <b/>
        <sz val="11"/>
        <color theme="1"/>
        <rFont val="Arial"/>
        <family val="2"/>
      </rPr>
      <t>Primary care assigned AHCCCS members</t>
    </r>
    <r>
      <rPr>
        <sz val="11"/>
        <color theme="1"/>
        <rFont val="Arial"/>
        <family val="2"/>
      </rPr>
      <t xml:space="preserve">:  the number of members attributed to a primary care provider by site </t>
    </r>
  </si>
  <si>
    <t xml:space="preserve">     as of the most recently available month</t>
  </si>
  <si>
    <r>
      <rPr>
        <b/>
        <sz val="11"/>
        <color theme="1"/>
        <rFont val="Arial"/>
        <family val="2"/>
      </rPr>
      <t>Service units delivered</t>
    </r>
    <r>
      <rPr>
        <sz val="11"/>
        <color theme="1"/>
        <rFont val="Arial"/>
        <family val="2"/>
      </rPr>
      <t xml:space="preserve">:  the number of total service units provided to members for a recent 12-month period for Provider </t>
    </r>
  </si>
  <si>
    <t xml:space="preserve">     Type 77 and IC.  Include service units for the following services: Medical Services/Medical Management; Treatment </t>
  </si>
  <si>
    <t xml:space="preserve">     Services/Counseling Family; Treatment Services/Counseling Group; and Treatment Services/Counseling Individual.</t>
  </si>
  <si>
    <r>
      <t xml:space="preserve">     </t>
    </r>
    <r>
      <rPr>
        <b/>
        <i/>
        <sz val="11"/>
        <color theme="1"/>
        <rFont val="Arial"/>
        <family val="2"/>
      </rPr>
      <t xml:space="preserve">Note: Enter service units for Support Services/Case Management into Table 2, </t>
    </r>
    <r>
      <rPr>
        <b/>
        <i/>
        <u/>
        <sz val="11"/>
        <color theme="1"/>
        <rFont val="Arial"/>
        <family val="2"/>
      </rPr>
      <t>not</t>
    </r>
    <r>
      <rPr>
        <b/>
        <i/>
        <sz val="11"/>
        <color theme="1"/>
        <rFont val="Arial"/>
        <family val="2"/>
      </rPr>
      <t xml:space="preserve"> Table 1.</t>
    </r>
  </si>
  <si>
    <r>
      <rPr>
        <b/>
        <sz val="11"/>
        <color theme="1"/>
        <rFont val="Arial"/>
        <family val="2"/>
      </rPr>
      <t>Discharges</t>
    </r>
    <r>
      <rPr>
        <sz val="11"/>
        <color theme="1"/>
        <rFont val="Arial"/>
        <family val="2"/>
      </rPr>
      <t xml:space="preserve">:  the number of discharges for a) adult members with a mental health or substance use disorder  </t>
    </r>
  </si>
  <si>
    <t xml:space="preserve">     primary discharge diagnosis who were discharged to the community and b) adult members with the AHCCCS </t>
  </si>
  <si>
    <t xml:space="preserve">     designation of SMI who were discharged to the community, all for a recent 12-month period</t>
  </si>
  <si>
    <t>Table 1: Members, Service Units, or Discharges</t>
  </si>
  <si>
    <t>Provider Type</t>
  </si>
  <si>
    <t>Area of Concentration</t>
  </si>
  <si>
    <t>Members, Service Units, or Discharges
 for your Practice Site or Hospital</t>
  </si>
  <si>
    <t>Table 2: Case Management Service Units - for Behavioral Health Providers Only</t>
  </si>
  <si>
    <t>4. Maximum Eligible Dollars By TI Year</t>
  </si>
  <si>
    <t xml:space="preserve">The maximum number of eligible dollars per site is calculated in Table 3 below.  If an Area of Concentration is not available for your provider </t>
  </si>
  <si>
    <t>type, the default dollar amount per TI year will be $0.</t>
  </si>
  <si>
    <t>Table 3: Maximum Eligible Dollar By TI Year</t>
  </si>
  <si>
    <r>
      <t xml:space="preserve">TI Y1 
</t>
    </r>
    <r>
      <rPr>
        <b/>
        <i/>
        <sz val="11"/>
        <color theme="1"/>
        <rFont val="Arial"/>
        <family val="2"/>
      </rPr>
      <t>10/1/16 - 9/30/17</t>
    </r>
  </si>
  <si>
    <r>
      <t xml:space="preserve">TI Y2
</t>
    </r>
    <r>
      <rPr>
        <b/>
        <i/>
        <sz val="11"/>
        <color theme="1"/>
        <rFont val="Arial"/>
        <family val="2"/>
      </rPr>
      <t>10/1/17 - 9/30/18</t>
    </r>
  </si>
  <si>
    <r>
      <t xml:space="preserve">TI Y3
</t>
    </r>
    <r>
      <rPr>
        <b/>
        <i/>
        <sz val="11"/>
        <color theme="1"/>
        <rFont val="Arial"/>
        <family val="2"/>
      </rPr>
      <t>10/1/18 - 9/30/19</t>
    </r>
  </si>
  <si>
    <r>
      <t xml:space="preserve">TI Y4
</t>
    </r>
    <r>
      <rPr>
        <b/>
        <i/>
        <sz val="11"/>
        <color theme="1"/>
        <rFont val="Arial"/>
        <family val="2"/>
      </rPr>
      <t>10/1/19 - 9/30/20</t>
    </r>
  </si>
  <si>
    <r>
      <t xml:space="preserve">TI Y5
</t>
    </r>
    <r>
      <rPr>
        <b/>
        <i/>
        <sz val="11"/>
        <color theme="1"/>
        <rFont val="Arial"/>
        <family val="2"/>
      </rPr>
      <t>10/1/20 - 9/30/21</t>
    </r>
  </si>
  <si>
    <t>Total</t>
  </si>
  <si>
    <r>
      <t>Note</t>
    </r>
    <r>
      <rPr>
        <i/>
        <sz val="11"/>
        <color theme="1"/>
        <rFont val="Arial"/>
        <family val="2"/>
      </rPr>
      <t xml:space="preserve">: The figures included in this calculator are estimates and are subject to change.  The final eligible dollars amounts will not be finalized </t>
    </r>
  </si>
  <si>
    <t>until the application process is complete and AHCCCS has selected the participating providers for the TI Program.</t>
  </si>
  <si>
    <t>Practice Type/Area of Concentration</t>
  </si>
  <si>
    <t>Adult Members as of 5/1/17</t>
  </si>
  <si>
    <r>
      <t xml:space="preserve">Service Units for Adult Members for 10/1/15 – 9/30/16 </t>
    </r>
    <r>
      <rPr>
        <b/>
        <sz val="11"/>
        <color theme="1"/>
        <rFont val="Calibri"/>
        <family val="2"/>
        <scheme val="minor"/>
      </rPr>
      <t>(Excludes Case Management)</t>
    </r>
  </si>
  <si>
    <t xml:space="preserve">Case Management Service Units ONLY for Adult Members for 10/1/15 – 9/30/16 </t>
  </si>
  <si>
    <t>N/A</t>
  </si>
  <si>
    <t>Pediatric Members as of 5/1/17</t>
  </si>
  <si>
    <r>
      <t xml:space="preserve">Service Units for Pediatric Members for 10/1/15 – 9/30/16 </t>
    </r>
    <r>
      <rPr>
        <b/>
        <sz val="11"/>
        <color theme="1"/>
        <rFont val="Calibri"/>
        <family val="2"/>
        <scheme val="minor"/>
      </rPr>
      <t>(Excludes Case Management)</t>
    </r>
  </si>
  <si>
    <t xml:space="preserve">Case Management Service Units ONLY for Pediatric Members for 10/1/15 – 9/30/16 </t>
  </si>
  <si>
    <t>Discharges for Adult Members for 10/1/15 – 9/30/16</t>
  </si>
  <si>
    <t>TI Y1</t>
  </si>
  <si>
    <t>-</t>
  </si>
  <si>
    <t xml:space="preserve"> </t>
  </si>
  <si>
    <t>TI Y2</t>
  </si>
  <si>
    <t>TI Y3</t>
  </si>
  <si>
    <t>TI Y4</t>
  </si>
  <si>
    <t>TI Y5</t>
  </si>
  <si>
    <t xml:space="preserve">can combine data for multiple practice sites in Step 3.  If you have multiple sites participating in multiple Areas of Concentration, or if you </t>
  </si>
  <si>
    <r>
      <rPr>
        <b/>
        <sz val="11"/>
        <color theme="1"/>
        <rFont val="Arial"/>
        <family val="2"/>
      </rPr>
      <t>Adult Members</t>
    </r>
    <r>
      <rPr>
        <sz val="11"/>
        <color theme="1"/>
        <rFont val="Arial"/>
        <family val="2"/>
      </rPr>
      <t>: 22 years of age and older</t>
    </r>
  </si>
  <si>
    <r>
      <rPr>
        <b/>
        <sz val="11"/>
        <color theme="1"/>
        <rFont val="Arial"/>
        <family val="2"/>
      </rPr>
      <t>Pediatric Members</t>
    </r>
    <r>
      <rPr>
        <sz val="11"/>
        <color theme="1"/>
        <rFont val="Arial"/>
        <family val="2"/>
      </rPr>
      <t>: ages 0 to 21</t>
    </r>
  </si>
  <si>
    <t xml:space="preserve">are an Integrated Clinic participating in the Adults with Behavioral Health Needs and Children/Youth with Behavioral Health Needs Areas of </t>
  </si>
  <si>
    <t>Concentration, you will need to enter in data separately for each Area of Concentration.</t>
  </si>
  <si>
    <t>Adults with Behavioral Health Needs (Primary Care or Behavioral Health)</t>
  </si>
  <si>
    <t>Children/Youth with Behavioral Health Needs (Primary Care or Behavioral Health)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</si>
</sst>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quot;$&quot;#,##0"/>
  </numFmts>
  <fonts count="19" x14ac:knownFonts="1">
    <font>
      <sz val="11"/>
      <color theme="1"/>
      <name val="Calibri"/>
      <family val="2"/>
      <scheme val="minor"/>
    </font>
    <font>
      <b/>
      <sz val="15"/>
      <color theme="3"/>
      <name val="Calibri"/>
      <family val="2"/>
      <scheme val="minor"/>
    </font>
    <font>
      <b/>
      <sz val="11"/>
      <color theme="1"/>
      <name val="Calibri"/>
      <family val="2"/>
      <scheme val="minor"/>
    </font>
    <font>
      <sz val="11"/>
      <color theme="1"/>
      <name val="Arial"/>
      <family val="2"/>
    </font>
    <font>
      <b/>
      <sz val="11"/>
      <color theme="1"/>
      <name val="Arial"/>
      <family val="2"/>
    </font>
    <font>
      <sz val="11"/>
      <color rgb="FFFF0000"/>
      <name val="Arial"/>
      <family val="2"/>
    </font>
    <font>
      <i/>
      <sz val="10"/>
      <color theme="1" tint="0.34998626667073579"/>
      <name val="Arial"/>
      <family val="2"/>
    </font>
    <font>
      <b/>
      <sz val="12"/>
      <color theme="1" tint="0.34998626667073579"/>
      <name val="Arial"/>
      <family val="2"/>
    </font>
    <font>
      <b/>
      <sz val="16"/>
      <color theme="8"/>
      <name val="Arial"/>
      <family val="2"/>
    </font>
    <font>
      <sz val="16"/>
      <color theme="1"/>
      <name val="Arial"/>
      <family val="2"/>
    </font>
    <font>
      <b/>
      <u/>
      <sz val="11"/>
      <color theme="1"/>
      <name val="Arial"/>
      <family val="2"/>
    </font>
    <font>
      <b/>
      <i/>
      <sz val="11"/>
      <color theme="1"/>
      <name val="Arial"/>
      <family val="2"/>
    </font>
    <font>
      <i/>
      <sz val="11"/>
      <color theme="1"/>
      <name val="Arial"/>
      <family val="2"/>
    </font>
    <font>
      <sz val="11"/>
      <name val="Arial"/>
      <family val="2"/>
    </font>
    <font>
      <b/>
      <sz val="11"/>
      <name val="Arial"/>
      <family val="2"/>
    </font>
    <font>
      <b/>
      <sz val="16"/>
      <color theme="3"/>
      <name val="Arial"/>
      <family val="2"/>
    </font>
    <font>
      <b/>
      <sz val="12"/>
      <color theme="3"/>
      <name val="Arial"/>
      <family val="2"/>
    </font>
    <font>
      <i/>
      <sz val="10"/>
      <color theme="1" tint="-0.249977111117893"/>
      <name val="Arial"/>
      <family val="2"/>
    </font>
    <font>
      <b/>
      <i/>
      <u/>
      <sz val="11"/>
      <color theme="1"/>
      <name val="Arial"/>
      <family val="2"/>
    </font>
  </fonts>
  <fills count="7">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1" tint="-0.499984740745262"/>
        <bgColor indexed="64"/>
      </patternFill>
    </fill>
  </fills>
  <borders count="27">
    <border>
      <left/>
      <right/>
      <top/>
      <bottom/>
      <diagonal/>
    </border>
    <border>
      <left/>
      <right/>
      <top/>
      <bottom style="thick">
        <color theme="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s>
  <cellStyleXfs count="2">
    <xf numFmtId="0" fontId="0" fillId="0" borderId="0"/>
    <xf numFmtId="0" fontId="1" fillId="0" borderId="1" applyNumberFormat="0" applyFill="0" applyAlignment="0" applyProtection="0"/>
  </cellStyleXfs>
  <cellXfs count="74">
    <xf numFmtId="0" fontId="0" fillId="0" borderId="0" xfId="0"/>
    <xf numFmtId="0" fontId="0" fillId="0" borderId="0" xfId="0" applyAlignment="1">
      <alignment wrapText="1"/>
    </xf>
    <xf numFmtId="0" fontId="2" fillId="0" borderId="0" xfId="0" applyFont="1" applyAlignment="1">
      <alignment wrapText="1"/>
    </xf>
    <xf numFmtId="164" fontId="0" fillId="0" borderId="0" xfId="0" applyNumberFormat="1" applyFont="1" applyAlignment="1">
      <alignment horizontal="right" wrapText="1"/>
    </xf>
    <xf numFmtId="164" fontId="0" fillId="0" borderId="0" xfId="0" quotePrefix="1" applyNumberFormat="1" applyFont="1" applyAlignment="1">
      <alignment horizontal="right"/>
    </xf>
    <xf numFmtId="164" fontId="0" fillId="0" borderId="0" xfId="0" applyNumberFormat="1" applyFont="1" applyAlignment="1">
      <alignment horizontal="right"/>
    </xf>
    <xf numFmtId="0" fontId="4" fillId="3" borderId="7" xfId="0" applyFont="1" applyFill="1" applyBorder="1" applyAlignment="1">
      <alignment horizontal="left" vertical="center"/>
    </xf>
    <xf numFmtId="0" fontId="3" fillId="3" borderId="8" xfId="0" applyFont="1" applyFill="1" applyBorder="1" applyAlignment="1">
      <alignment horizontal="left" vertical="center" wrapText="1"/>
    </xf>
    <xf numFmtId="0" fontId="3" fillId="3" borderId="9" xfId="0" applyFont="1" applyFill="1" applyBorder="1" applyAlignment="1">
      <alignment vertical="center" wrapText="1"/>
    </xf>
    <xf numFmtId="0" fontId="4" fillId="3" borderId="12" xfId="0" applyFont="1" applyFill="1" applyBorder="1" applyAlignment="1">
      <alignment vertical="center"/>
    </xf>
    <xf numFmtId="0" fontId="3" fillId="3" borderId="13" xfId="0" applyFont="1" applyFill="1" applyBorder="1" applyAlignment="1">
      <alignment vertical="center" wrapText="1"/>
    </xf>
    <xf numFmtId="0" fontId="3" fillId="3" borderId="14" xfId="0" applyFont="1" applyFill="1" applyBorder="1" applyAlignment="1">
      <alignment vertical="center" wrapText="1"/>
    </xf>
    <xf numFmtId="0" fontId="3" fillId="3" borderId="16" xfId="0" applyFont="1" applyFill="1" applyBorder="1" applyAlignment="1">
      <alignment vertical="center" wrapText="1"/>
    </xf>
    <xf numFmtId="0" fontId="3" fillId="3" borderId="17" xfId="0" applyFont="1" applyFill="1" applyBorder="1" applyAlignment="1">
      <alignment vertical="center" wrapText="1"/>
    </xf>
    <xf numFmtId="0" fontId="7" fillId="3" borderId="15" xfId="1" applyFont="1" applyFill="1" applyBorder="1" applyAlignment="1">
      <alignment horizontal="left" vertical="center" indent="1"/>
    </xf>
    <xf numFmtId="0" fontId="7" fillId="2" borderId="0" xfId="1" applyFont="1" applyFill="1" applyBorder="1" applyAlignment="1">
      <alignment horizontal="left" vertical="center" indent="1"/>
    </xf>
    <xf numFmtId="0" fontId="3" fillId="2" borderId="0" xfId="0" applyFont="1" applyFill="1" applyBorder="1" applyAlignment="1">
      <alignment vertical="center" wrapText="1"/>
    </xf>
    <xf numFmtId="0" fontId="3" fillId="2" borderId="0" xfId="0" applyFont="1" applyFill="1" applyAlignment="1">
      <alignment vertical="center" wrapText="1"/>
    </xf>
    <xf numFmtId="0" fontId="6" fillId="2" borderId="0" xfId="0" applyFont="1" applyFill="1" applyAlignment="1">
      <alignment vertical="center"/>
    </xf>
    <xf numFmtId="0" fontId="4" fillId="2" borderId="0" xfId="0" applyFont="1" applyFill="1" applyAlignment="1">
      <alignment vertical="center" wrapText="1"/>
    </xf>
    <xf numFmtId="0" fontId="3" fillId="2" borderId="0" xfId="0" applyFont="1" applyFill="1" applyAlignment="1">
      <alignment vertical="center"/>
    </xf>
    <xf numFmtId="0" fontId="3" fillId="2" borderId="0" xfId="0" applyFont="1" applyFill="1" applyAlignment="1">
      <alignment horizontal="center" vertical="center" wrapText="1"/>
    </xf>
    <xf numFmtId="0" fontId="5" fillId="2" borderId="0" xfId="0" applyFont="1" applyFill="1" applyAlignment="1">
      <alignment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9" fillId="2" borderId="0" xfId="0" applyFont="1" applyFill="1" applyAlignment="1">
      <alignment vertical="center" wrapText="1"/>
    </xf>
    <xf numFmtId="0" fontId="4" fillId="3" borderId="8" xfId="0" applyFont="1" applyFill="1" applyBorder="1" applyAlignment="1">
      <alignment horizontal="left" vertical="center"/>
    </xf>
    <xf numFmtId="0" fontId="5" fillId="2" borderId="0" xfId="0" applyFont="1" applyFill="1" applyAlignment="1">
      <alignment vertical="center"/>
    </xf>
    <xf numFmtId="0" fontId="4" fillId="2" borderId="0" xfId="0" applyFont="1" applyFill="1" applyAlignment="1">
      <alignment horizontal="right" vertical="center" indent="2"/>
    </xf>
    <xf numFmtId="0" fontId="10" fillId="2" borderId="0" xfId="0" applyFont="1" applyFill="1" applyAlignment="1">
      <alignment horizontal="right" vertical="center" indent="2"/>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13" fillId="2" borderId="0" xfId="1" applyFont="1" applyFill="1" applyBorder="1" applyAlignment="1">
      <alignment horizontal="left" vertical="center" indent="1"/>
    </xf>
    <xf numFmtId="0" fontId="4" fillId="4" borderId="18"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3" fillId="2" borderId="19" xfId="0" applyFont="1" applyFill="1" applyBorder="1" applyAlignment="1">
      <alignment horizontal="left" vertical="center" wrapText="1" indent="1"/>
    </xf>
    <xf numFmtId="0" fontId="3" fillId="2" borderId="5" xfId="0" applyFont="1" applyFill="1" applyBorder="1" applyAlignment="1">
      <alignment horizontal="left" vertical="center" wrapText="1" indent="1"/>
    </xf>
    <xf numFmtId="165" fontId="3" fillId="2" borderId="5" xfId="0" applyNumberFormat="1" applyFont="1" applyFill="1" applyBorder="1" applyAlignment="1">
      <alignment horizontal="right" vertical="center" wrapText="1"/>
    </xf>
    <xf numFmtId="165" fontId="3" fillId="2" borderId="6" xfId="0" applyNumberFormat="1" applyFont="1" applyFill="1" applyBorder="1" applyAlignment="1">
      <alignment horizontal="right" vertical="center" wrapText="1"/>
    </xf>
    <xf numFmtId="0" fontId="3" fillId="0" borderId="0" xfId="0" applyFont="1" applyFill="1" applyBorder="1" applyAlignment="1">
      <alignment vertical="center" wrapText="1"/>
    </xf>
    <xf numFmtId="0" fontId="11" fillId="2" borderId="0" xfId="0" applyFont="1" applyFill="1" applyAlignment="1">
      <alignment vertical="center"/>
    </xf>
    <xf numFmtId="0" fontId="12" fillId="2" borderId="0" xfId="0" applyFont="1" applyFill="1" applyAlignment="1">
      <alignment vertical="center"/>
    </xf>
    <xf numFmtId="0" fontId="14" fillId="2" borderId="0" xfId="1" applyFont="1" applyFill="1" applyBorder="1" applyAlignment="1">
      <alignment horizontal="left" vertical="center" indent="1"/>
    </xf>
    <xf numFmtId="0" fontId="16" fillId="2" borderId="0" xfId="0" applyFont="1" applyFill="1" applyAlignment="1">
      <alignment vertical="center"/>
    </xf>
    <xf numFmtId="0" fontId="16" fillId="2" borderId="0" xfId="0" applyFont="1" applyFill="1" applyAlignment="1">
      <alignment horizontal="left" vertical="center"/>
    </xf>
    <xf numFmtId="0" fontId="17" fillId="2" borderId="0" xfId="0" applyFont="1" applyFill="1" applyAlignment="1">
      <alignment vertical="center"/>
    </xf>
    <xf numFmtId="0" fontId="3" fillId="2" borderId="0" xfId="0" applyFont="1" applyFill="1" applyBorder="1" applyAlignment="1">
      <alignment horizontal="left" vertical="center" wrapText="1" indent="1"/>
    </xf>
    <xf numFmtId="3" fontId="3" fillId="2" borderId="0" xfId="0" applyNumberFormat="1"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2" xfId="0" applyFont="1" applyFill="1" applyBorder="1" applyAlignment="1">
      <alignment horizontal="left" vertical="center" wrapText="1" indent="1"/>
    </xf>
    <xf numFmtId="0" fontId="4" fillId="3" borderId="12" xfId="0" applyFont="1" applyFill="1" applyBorder="1" applyAlignment="1">
      <alignment horizontal="left" vertical="center"/>
    </xf>
    <xf numFmtId="0" fontId="4" fillId="3" borderId="13" xfId="0" applyFont="1" applyFill="1" applyBorder="1" applyAlignment="1">
      <alignment horizontal="left" vertical="center"/>
    </xf>
    <xf numFmtId="0" fontId="3" fillId="3" borderId="13" xfId="0" applyFont="1" applyFill="1" applyBorder="1" applyAlignment="1">
      <alignment horizontal="left" vertical="center" wrapText="1"/>
    </xf>
    <xf numFmtId="0" fontId="3" fillId="6" borderId="26" xfId="0" applyFont="1" applyFill="1" applyBorder="1" applyAlignment="1">
      <alignment horizontal="left" vertical="center" wrapText="1" indent="1"/>
    </xf>
    <xf numFmtId="0" fontId="3" fillId="6" borderId="24" xfId="0" applyFont="1" applyFill="1" applyBorder="1" applyAlignment="1">
      <alignment horizontal="left" vertical="center" wrapText="1" indent="1"/>
    </xf>
    <xf numFmtId="3" fontId="4" fillId="2" borderId="0" xfId="0" applyNumberFormat="1" applyFont="1" applyFill="1" applyBorder="1" applyAlignment="1" applyProtection="1">
      <alignment horizontal="center" vertical="center" wrapText="1"/>
    </xf>
    <xf numFmtId="0" fontId="13" fillId="2" borderId="0" xfId="1" quotePrefix="1" applyFont="1" applyFill="1" applyBorder="1" applyAlignment="1">
      <alignment horizontal="left" vertical="center" indent="1"/>
    </xf>
    <xf numFmtId="0" fontId="15" fillId="2" borderId="0" xfId="0" applyFont="1" applyFill="1" applyAlignment="1">
      <alignment horizontal="center" vertical="center" wrapText="1"/>
    </xf>
    <xf numFmtId="0" fontId="8" fillId="2" borderId="0" xfId="0" applyFont="1" applyFill="1" applyAlignment="1">
      <alignment horizontal="center" vertical="center" wrapText="1"/>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5" fillId="2" borderId="0" xfId="0" applyFont="1" applyFill="1" applyAlignment="1">
      <alignment horizontal="left" vertical="center" wrapText="1"/>
    </xf>
    <xf numFmtId="3" fontId="4" fillId="5" borderId="23" xfId="0" applyNumberFormat="1" applyFont="1" applyFill="1" applyBorder="1" applyAlignment="1" applyProtection="1">
      <alignment horizontal="center" vertical="center" wrapText="1"/>
      <protection locked="0"/>
    </xf>
    <xf numFmtId="3" fontId="4" fillId="5" borderId="24" xfId="0" applyNumberFormat="1" applyFont="1" applyFill="1" applyBorder="1" applyAlignment="1" applyProtection="1">
      <alignment horizontal="center" vertical="center" wrapText="1"/>
      <protection locked="0"/>
    </xf>
    <xf numFmtId="3" fontId="3" fillId="2" borderId="23" xfId="0" applyNumberFormat="1" applyFont="1" applyFill="1" applyBorder="1" applyAlignment="1">
      <alignment horizontal="center" vertical="center" wrapText="1"/>
    </xf>
    <xf numFmtId="3" fontId="3" fillId="2" borderId="25" xfId="0" applyNumberFormat="1" applyFont="1" applyFill="1" applyBorder="1" applyAlignment="1">
      <alignment horizontal="center" vertical="center" wrapText="1"/>
    </xf>
    <xf numFmtId="3" fontId="3" fillId="2" borderId="5" xfId="0" applyNumberFormat="1" applyFont="1" applyFill="1" applyBorder="1" applyAlignment="1">
      <alignment horizontal="center" vertical="center" wrapText="1"/>
    </xf>
    <xf numFmtId="0" fontId="3" fillId="2" borderId="6" xfId="0" applyFont="1" applyFill="1" applyBorder="1" applyAlignment="1">
      <alignment horizontal="center" vertical="center" wrapText="1"/>
    </xf>
    <xf numFmtId="3" fontId="4" fillId="5" borderId="5" xfId="0" applyNumberFormat="1" applyFont="1" applyFill="1" applyBorder="1" applyAlignment="1" applyProtection="1">
      <alignment horizontal="center" vertical="center" wrapText="1"/>
      <protection locked="0"/>
    </xf>
    <xf numFmtId="0" fontId="17" fillId="2" borderId="0" xfId="0" applyFont="1" applyFill="1" applyAlignment="1">
      <alignment horizontal="center" vertical="center" wrapText="1"/>
    </xf>
    <xf numFmtId="0" fontId="3" fillId="5" borderId="2"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locked="0"/>
    </xf>
    <xf numFmtId="0" fontId="3" fillId="5" borderId="3" xfId="0" applyFont="1" applyFill="1" applyBorder="1" applyAlignment="1" applyProtection="1">
      <alignment horizontal="center" vertical="center" wrapText="1"/>
      <protection locked="0"/>
    </xf>
  </cellXfs>
  <cellStyles count="2">
    <cellStyle name="Heading 1" xfId="1" builtinId="1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333375</xdr:colOff>
      <xdr:row>0</xdr:row>
      <xdr:rowOff>95250</xdr:rowOff>
    </xdr:from>
    <xdr:to>
      <xdr:col>5</xdr:col>
      <xdr:colOff>200025</xdr:colOff>
      <xdr:row>0</xdr:row>
      <xdr:rowOff>624840</xdr:rowOff>
    </xdr:to>
    <xdr:pic>
      <xdr:nvPicPr>
        <xdr:cNvPr id="3" name="Picture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7100" y="95250"/>
          <a:ext cx="1714500" cy="529590"/>
        </a:xfrm>
        <a:prstGeom prst="rect">
          <a:avLst/>
        </a:prstGeom>
      </xdr:spPr>
    </xdr:pic>
    <xdr:clientData/>
  </xdr:twoCellAnchor>
</xdr:wsDr>
</file>

<file path=xl/theme/theme1.xml><?xml version="1.0" encoding="utf-8"?>
<a:theme xmlns:a="http://schemas.openxmlformats.org/drawingml/2006/main" name="AHCCCS Powerpoint">
  <a:themeElements>
    <a:clrScheme name="AHCCCS Colors">
      <a:dk1>
        <a:srgbClr val="595959"/>
      </a:dk1>
      <a:lt1>
        <a:sysClr val="window" lastClr="FFFFFF"/>
      </a:lt1>
      <a:dk2>
        <a:srgbClr val="318DCC"/>
      </a:dk2>
      <a:lt2>
        <a:srgbClr val="FFFFFF"/>
      </a:lt2>
      <a:accent1>
        <a:srgbClr val="318DCC"/>
      </a:accent1>
      <a:accent2>
        <a:srgbClr val="FFCB08"/>
      </a:accent2>
      <a:accent3>
        <a:srgbClr val="702339"/>
      </a:accent3>
      <a:accent4>
        <a:srgbClr val="567C50"/>
      </a:accent4>
      <a:accent5>
        <a:srgbClr val="A0CEEC"/>
      </a:accent5>
      <a:accent6>
        <a:srgbClr val="FAE69C"/>
      </a:accent6>
      <a:hlink>
        <a:srgbClr val="318DCC"/>
      </a:hlink>
      <a:folHlink>
        <a:srgbClr val="702339"/>
      </a:folHlink>
    </a:clrScheme>
    <a:fontScheme name="AHCCCS">
      <a:majorFont>
        <a:latin typeface="Tw Cen MT"/>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J73"/>
  <sheetViews>
    <sheetView tabSelected="1" view="pageBreakPreview" zoomScaleNormal="100" zoomScaleSheetLayoutView="100" workbookViewId="0">
      <selection activeCell="E26" sqref="E26:I26"/>
    </sheetView>
  </sheetViews>
  <sheetFormatPr defaultColWidth="9.140625" defaultRowHeight="14.25" x14ac:dyDescent="0.25"/>
  <cols>
    <col min="1" max="1" width="1.7109375" style="17" customWidth="1"/>
    <col min="2" max="2" width="17.5703125" style="17" customWidth="1"/>
    <col min="3" max="3" width="27.7109375" style="17" customWidth="1"/>
    <col min="4" max="9" width="13.85546875" style="17" customWidth="1"/>
    <col min="10" max="10" width="1.7109375" style="17" customWidth="1"/>
    <col min="11" max="16384" width="9.140625" style="17"/>
  </cols>
  <sheetData>
    <row r="1" spans="2:10" ht="52.5" customHeight="1" x14ac:dyDescent="0.25"/>
    <row r="2" spans="2:10" s="25" customFormat="1" ht="24.75" customHeight="1" x14ac:dyDescent="0.25">
      <c r="B2" s="57" t="s">
        <v>0</v>
      </c>
      <c r="C2" s="58"/>
      <c r="D2" s="58"/>
      <c r="E2" s="58"/>
      <c r="F2" s="58"/>
      <c r="G2" s="58"/>
      <c r="H2" s="58"/>
      <c r="I2" s="58"/>
      <c r="J2" s="58"/>
    </row>
    <row r="3" spans="2:10" ht="42.75" customHeight="1" x14ac:dyDescent="0.25">
      <c r="B3" s="70" t="s">
        <v>1</v>
      </c>
      <c r="C3" s="70"/>
      <c r="D3" s="70"/>
      <c r="E3" s="70"/>
      <c r="F3" s="70"/>
      <c r="G3" s="70"/>
      <c r="H3" s="70"/>
      <c r="I3" s="70"/>
      <c r="J3" s="70"/>
    </row>
    <row r="4" spans="2:10" ht="15" customHeight="1" x14ac:dyDescent="0.25"/>
    <row r="5" spans="2:10" ht="15.75" x14ac:dyDescent="0.25">
      <c r="B5" s="14" t="s">
        <v>2</v>
      </c>
      <c r="C5" s="12"/>
      <c r="D5" s="12"/>
      <c r="E5" s="12"/>
      <c r="F5" s="12"/>
      <c r="G5" s="12"/>
      <c r="H5" s="12"/>
      <c r="I5" s="13"/>
      <c r="J5" s="39"/>
    </row>
    <row r="6" spans="2:10" ht="6.75" customHeight="1" x14ac:dyDescent="0.25">
      <c r="B6" s="15"/>
      <c r="C6" s="16"/>
      <c r="D6" s="16"/>
      <c r="E6" s="16"/>
      <c r="F6" s="16"/>
      <c r="G6" s="16"/>
      <c r="H6" s="16"/>
      <c r="I6" s="16"/>
      <c r="J6" s="16"/>
    </row>
    <row r="7" spans="2:10" ht="15.75" customHeight="1" x14ac:dyDescent="0.25">
      <c r="B7" s="32" t="s">
        <v>3</v>
      </c>
      <c r="C7" s="16"/>
      <c r="D7" s="16"/>
      <c r="E7" s="16"/>
      <c r="F7" s="16"/>
      <c r="G7" s="16"/>
      <c r="H7" s="16"/>
      <c r="I7" s="16"/>
      <c r="J7" s="16"/>
    </row>
    <row r="8" spans="2:10" ht="15.75" customHeight="1" x14ac:dyDescent="0.25">
      <c r="B8" s="32" t="s">
        <v>62</v>
      </c>
      <c r="C8" s="16"/>
      <c r="D8" s="16"/>
      <c r="E8" s="16"/>
      <c r="F8" s="16"/>
      <c r="G8" s="16"/>
      <c r="H8" s="16"/>
      <c r="I8" s="16"/>
      <c r="J8" s="16"/>
    </row>
    <row r="9" spans="2:10" ht="15.75" customHeight="1" x14ac:dyDescent="0.25">
      <c r="B9" s="32" t="s">
        <v>65</v>
      </c>
      <c r="C9" s="16"/>
      <c r="D9" s="16"/>
      <c r="E9" s="16"/>
      <c r="F9" s="16"/>
      <c r="G9" s="16"/>
      <c r="H9" s="16"/>
      <c r="I9" s="16"/>
      <c r="J9" s="16"/>
    </row>
    <row r="10" spans="2:10" ht="15.75" customHeight="1" x14ac:dyDescent="0.25">
      <c r="B10" s="56" t="s">
        <v>66</v>
      </c>
      <c r="C10" s="16"/>
      <c r="D10" s="16"/>
      <c r="E10" s="16"/>
      <c r="F10" s="16"/>
      <c r="G10" s="16"/>
      <c r="H10" s="16"/>
      <c r="I10" s="16"/>
      <c r="J10" s="16"/>
    </row>
    <row r="11" spans="2:10" ht="15.75" customHeight="1" x14ac:dyDescent="0.25">
      <c r="B11" s="42" t="s">
        <v>4</v>
      </c>
      <c r="C11" s="16"/>
      <c r="D11" s="16"/>
      <c r="E11" s="16"/>
      <c r="F11" s="16"/>
      <c r="G11" s="16"/>
      <c r="H11" s="16"/>
      <c r="I11" s="16"/>
      <c r="J11" s="16"/>
    </row>
    <row r="12" spans="2:10" ht="3" customHeight="1" x14ac:dyDescent="0.25">
      <c r="B12" s="15"/>
      <c r="C12" s="16"/>
      <c r="D12" s="16"/>
      <c r="E12" s="16"/>
      <c r="F12" s="16"/>
      <c r="G12" s="16"/>
      <c r="H12" s="16"/>
      <c r="I12" s="16"/>
      <c r="J12" s="16"/>
    </row>
    <row r="13" spans="2:10" ht="14.25" customHeight="1" x14ac:dyDescent="0.25">
      <c r="B13" s="45" t="s">
        <v>5</v>
      </c>
      <c r="C13" s="18"/>
      <c r="D13" s="18"/>
      <c r="E13" s="18"/>
      <c r="F13" s="18"/>
      <c r="G13" s="18"/>
      <c r="H13" s="18"/>
      <c r="I13" s="18"/>
      <c r="J13" s="18"/>
    </row>
    <row r="14" spans="2:10" ht="20.100000000000001" customHeight="1" x14ac:dyDescent="0.25"/>
    <row r="15" spans="2:10" ht="15.75" x14ac:dyDescent="0.25">
      <c r="B15" s="43" t="s">
        <v>6</v>
      </c>
    </row>
    <row r="16" spans="2:10" ht="6.95" customHeight="1" thickBot="1" x14ac:dyDescent="0.3">
      <c r="B16" s="19"/>
    </row>
    <row r="17" spans="2:9" ht="22.5" customHeight="1" thickBot="1" x14ac:dyDescent="0.3">
      <c r="B17" s="20" t="s">
        <v>7</v>
      </c>
      <c r="D17" s="21"/>
      <c r="E17" s="71" t="s">
        <v>8</v>
      </c>
      <c r="F17" s="72"/>
      <c r="G17" s="72"/>
      <c r="H17" s="72"/>
      <c r="I17" s="73"/>
    </row>
    <row r="18" spans="2:9" hidden="1" x14ac:dyDescent="0.25"/>
    <row r="19" spans="2:9" s="22" customFormat="1" hidden="1" x14ac:dyDescent="0.25">
      <c r="B19" s="22" t="s">
        <v>8</v>
      </c>
    </row>
    <row r="20" spans="2:9" s="22" customFormat="1" hidden="1" x14ac:dyDescent="0.25">
      <c r="B20" s="27" t="s">
        <v>9</v>
      </c>
    </row>
    <row r="21" spans="2:9" s="22" customFormat="1" hidden="1" x14ac:dyDescent="0.25">
      <c r="B21" s="27" t="s">
        <v>10</v>
      </c>
    </row>
    <row r="22" spans="2:9" s="22" customFormat="1" hidden="1" x14ac:dyDescent="0.25">
      <c r="B22" s="22" t="s">
        <v>11</v>
      </c>
    </row>
    <row r="23" spans="2:9" ht="19.5" customHeight="1" x14ac:dyDescent="0.25"/>
    <row r="24" spans="2:9" ht="15.75" x14ac:dyDescent="0.25">
      <c r="B24" s="43" t="s">
        <v>12</v>
      </c>
    </row>
    <row r="25" spans="2:9" ht="6.95" customHeight="1" thickBot="1" x14ac:dyDescent="0.3">
      <c r="B25" s="19"/>
    </row>
    <row r="26" spans="2:9" ht="33.75" customHeight="1" thickBot="1" x14ac:dyDescent="0.3">
      <c r="B26" s="20" t="s">
        <v>13</v>
      </c>
      <c r="D26" s="21"/>
      <c r="E26" s="71" t="s">
        <v>8</v>
      </c>
      <c r="F26" s="72"/>
      <c r="G26" s="72"/>
      <c r="H26" s="72"/>
      <c r="I26" s="73"/>
    </row>
    <row r="27" spans="2:9" hidden="1" x14ac:dyDescent="0.25"/>
    <row r="28" spans="2:9" s="22" customFormat="1" hidden="1" x14ac:dyDescent="0.25">
      <c r="B28" s="22" t="s">
        <v>8</v>
      </c>
    </row>
    <row r="29" spans="2:9" s="22" customFormat="1" ht="36" hidden="1" customHeight="1" x14ac:dyDescent="0.25">
      <c r="B29" s="62" t="s">
        <v>67</v>
      </c>
      <c r="C29" s="62"/>
    </row>
    <row r="30" spans="2:9" s="22" customFormat="1" ht="36" hidden="1" customHeight="1" x14ac:dyDescent="0.25">
      <c r="B30" s="62" t="s">
        <v>68</v>
      </c>
      <c r="C30" s="62"/>
    </row>
    <row r="31" spans="2:9" s="22" customFormat="1" ht="36" hidden="1" customHeight="1" x14ac:dyDescent="0.25">
      <c r="B31" s="62" t="s">
        <v>14</v>
      </c>
      <c r="C31" s="62"/>
    </row>
    <row r="32" spans="2:9" ht="19.5" customHeight="1" x14ac:dyDescent="0.25"/>
    <row r="33" spans="2:3" ht="15.75" x14ac:dyDescent="0.25">
      <c r="B33" s="44" t="s">
        <v>15</v>
      </c>
      <c r="C33" s="23"/>
    </row>
    <row r="34" spans="2:3" ht="6.95" customHeight="1" x14ac:dyDescent="0.25">
      <c r="B34" s="23"/>
      <c r="C34" s="23"/>
    </row>
    <row r="35" spans="2:3" x14ac:dyDescent="0.25">
      <c r="B35" s="24" t="s">
        <v>16</v>
      </c>
      <c r="C35" s="23"/>
    </row>
    <row r="36" spans="2:3" x14ac:dyDescent="0.25">
      <c r="B36" s="24" t="s">
        <v>17</v>
      </c>
      <c r="C36" s="23"/>
    </row>
    <row r="37" spans="2:3" x14ac:dyDescent="0.25">
      <c r="B37" s="24" t="s">
        <v>18</v>
      </c>
      <c r="C37" s="23"/>
    </row>
    <row r="38" spans="2:3" ht="6" customHeight="1" x14ac:dyDescent="0.25">
      <c r="B38" s="24"/>
      <c r="C38" s="23"/>
    </row>
    <row r="39" spans="2:3" ht="15" x14ac:dyDescent="0.25">
      <c r="B39" s="29" t="s">
        <v>19</v>
      </c>
      <c r="C39" s="20" t="s">
        <v>20</v>
      </c>
    </row>
    <row r="40" spans="2:3" ht="15" x14ac:dyDescent="0.25">
      <c r="B40" s="29"/>
      <c r="C40" s="20" t="s">
        <v>21</v>
      </c>
    </row>
    <row r="41" spans="2:3" ht="3" customHeight="1" x14ac:dyDescent="0.25">
      <c r="B41" s="29"/>
      <c r="C41" s="20"/>
    </row>
    <row r="42" spans="2:3" ht="15" x14ac:dyDescent="0.25">
      <c r="B42" s="28"/>
      <c r="C42" s="24" t="s">
        <v>22</v>
      </c>
    </row>
    <row r="43" spans="2:3" ht="15" x14ac:dyDescent="0.25">
      <c r="B43" s="28"/>
      <c r="C43" s="24" t="s">
        <v>23</v>
      </c>
    </row>
    <row r="44" spans="2:3" ht="15" x14ac:dyDescent="0.25">
      <c r="B44" s="28"/>
      <c r="C44" s="24" t="s">
        <v>24</v>
      </c>
    </row>
    <row r="45" spans="2:3" ht="15" x14ac:dyDescent="0.25">
      <c r="B45" s="28"/>
      <c r="C45" s="24" t="s">
        <v>25</v>
      </c>
    </row>
    <row r="46" spans="2:3" ht="3" customHeight="1" x14ac:dyDescent="0.25">
      <c r="B46" s="28"/>
      <c r="C46" s="24"/>
    </row>
    <row r="47" spans="2:3" ht="15" x14ac:dyDescent="0.25">
      <c r="B47" s="28"/>
      <c r="C47" s="24" t="s">
        <v>26</v>
      </c>
    </row>
    <row r="48" spans="2:3" ht="15" x14ac:dyDescent="0.25">
      <c r="B48" s="28"/>
      <c r="C48" s="24" t="s">
        <v>27</v>
      </c>
    </row>
    <row r="49" spans="2:7" ht="15" x14ac:dyDescent="0.25">
      <c r="B49" s="28"/>
      <c r="C49" s="24" t="s">
        <v>28</v>
      </c>
    </row>
    <row r="50" spans="2:7" ht="3" customHeight="1" x14ac:dyDescent="0.25">
      <c r="B50" s="28"/>
      <c r="C50" s="24"/>
    </row>
    <row r="51" spans="2:7" ht="15" x14ac:dyDescent="0.25">
      <c r="B51" s="28"/>
      <c r="C51" s="24" t="s">
        <v>63</v>
      </c>
    </row>
    <row r="52" spans="2:7" ht="3" customHeight="1" x14ac:dyDescent="0.25">
      <c r="B52" s="28"/>
      <c r="C52" s="24"/>
    </row>
    <row r="53" spans="2:7" ht="15" x14ac:dyDescent="0.25">
      <c r="B53" s="24"/>
      <c r="C53" s="24" t="s">
        <v>64</v>
      </c>
    </row>
    <row r="54" spans="2:7" ht="15" thickBot="1" x14ac:dyDescent="0.3">
      <c r="B54" s="23"/>
      <c r="C54" s="23"/>
    </row>
    <row r="55" spans="2:7" ht="20.100000000000001" customHeight="1" x14ac:dyDescent="0.25">
      <c r="B55" s="6" t="s">
        <v>29</v>
      </c>
      <c r="C55" s="26"/>
      <c r="D55" s="7"/>
      <c r="E55" s="7"/>
      <c r="F55" s="7"/>
      <c r="G55" s="8"/>
    </row>
    <row r="56" spans="2:7" ht="32.25" customHeight="1" x14ac:dyDescent="0.25">
      <c r="B56" s="33" t="s">
        <v>30</v>
      </c>
      <c r="C56" s="34" t="s">
        <v>31</v>
      </c>
      <c r="D56" s="59" t="s">
        <v>32</v>
      </c>
      <c r="E56" s="60"/>
      <c r="F56" s="60"/>
      <c r="G56" s="61"/>
    </row>
    <row r="57" spans="2:7" ht="58.5" customHeight="1" thickBot="1" x14ac:dyDescent="0.3">
      <c r="B57" s="49" t="str">
        <f>E17</f>
        <v>Select One</v>
      </c>
      <c r="C57" s="36" t="str">
        <f>E26</f>
        <v>Select One</v>
      </c>
      <c r="D57" s="69">
        <v>0</v>
      </c>
      <c r="E57" s="69"/>
      <c r="F57" s="67">
        <f>IFERROR((INDEX(Units!$B$2:$E$4,MATCH($C$57,Units!$A$2:$A$4,0),MATCH($B$57,Units!$B$1:$E$1,0))),0)</f>
        <v>0</v>
      </c>
      <c r="G57" s="68"/>
    </row>
    <row r="58" spans="2:7" s="16" customFormat="1" ht="15" customHeight="1" thickBot="1" x14ac:dyDescent="0.3">
      <c r="B58" s="46"/>
      <c r="C58" s="46"/>
      <c r="D58" s="55"/>
      <c r="E58" s="55"/>
      <c r="F58" s="47"/>
      <c r="G58" s="48"/>
    </row>
    <row r="59" spans="2:7" ht="20.100000000000001" customHeight="1" x14ac:dyDescent="0.25">
      <c r="B59" s="50" t="s">
        <v>33</v>
      </c>
      <c r="C59" s="51"/>
      <c r="D59" s="52"/>
      <c r="E59" s="52"/>
      <c r="F59" s="52"/>
      <c r="G59" s="11"/>
    </row>
    <row r="60" spans="2:7" ht="60.75" customHeight="1" thickBot="1" x14ac:dyDescent="0.3">
      <c r="B60" s="53"/>
      <c r="C60" s="54"/>
      <c r="D60" s="63">
        <v>0</v>
      </c>
      <c r="E60" s="64"/>
      <c r="F60" s="65" t="str">
        <f>IF(B57="Behavioral Health Provider",IFERROR((INDEX(Units!$D$2:$D$4,MATCH($C$57,Units!$A$2:$A$4,0))),0),"N/A")</f>
        <v>N/A</v>
      </c>
      <c r="G60" s="66"/>
    </row>
    <row r="61" spans="2:7" ht="19.5" customHeight="1" x14ac:dyDescent="0.25">
      <c r="B61" s="23"/>
      <c r="C61" s="23"/>
    </row>
    <row r="62" spans="2:7" ht="15.75" x14ac:dyDescent="0.25">
      <c r="B62" s="43" t="s">
        <v>34</v>
      </c>
    </row>
    <row r="63" spans="2:7" ht="6.95" customHeight="1" x14ac:dyDescent="0.25"/>
    <row r="64" spans="2:7" x14ac:dyDescent="0.25">
      <c r="B64" s="20" t="s">
        <v>35</v>
      </c>
    </row>
    <row r="65" spans="2:9" x14ac:dyDescent="0.25">
      <c r="B65" s="24" t="s">
        <v>36</v>
      </c>
      <c r="C65" s="23"/>
    </row>
    <row r="66" spans="2:9" ht="15" thickBot="1" x14ac:dyDescent="0.3"/>
    <row r="67" spans="2:9" ht="20.100000000000001" customHeight="1" x14ac:dyDescent="0.25">
      <c r="B67" s="9" t="s">
        <v>37</v>
      </c>
      <c r="C67" s="10"/>
      <c r="D67" s="10"/>
      <c r="E67" s="10"/>
      <c r="F67" s="10"/>
      <c r="G67" s="10"/>
      <c r="H67" s="10"/>
      <c r="I67" s="11"/>
    </row>
    <row r="68" spans="2:9" s="19" customFormat="1" ht="43.5" x14ac:dyDescent="0.25">
      <c r="B68" s="33" t="s">
        <v>30</v>
      </c>
      <c r="C68" s="34" t="s">
        <v>31</v>
      </c>
      <c r="D68" s="30" t="s">
        <v>38</v>
      </c>
      <c r="E68" s="30" t="s">
        <v>39</v>
      </c>
      <c r="F68" s="30" t="s">
        <v>40</v>
      </c>
      <c r="G68" s="30" t="s">
        <v>41</v>
      </c>
      <c r="H68" s="30" t="s">
        <v>42</v>
      </c>
      <c r="I68" s="31" t="s">
        <v>43</v>
      </c>
    </row>
    <row r="69" spans="2:9" ht="57.75" customHeight="1" thickBot="1" x14ac:dyDescent="0.3">
      <c r="B69" s="35" t="str">
        <f>E17</f>
        <v>Select One</v>
      </c>
      <c r="C69" s="36" t="str">
        <f>E26</f>
        <v>Select One</v>
      </c>
      <c r="D69" s="37">
        <f>ROUND(IFERROR((INDEX('TI Year 1'!$B$2:$D$4,MATCH($C$69,'TI Year 1'!$A$2:$A$4,0),MATCH($B$69,'TI Year 1'!$B$1:$D$1,0)))*($D$57+($D$60*0.3317)),0),0)</f>
        <v>0</v>
      </c>
      <c r="E69" s="37">
        <f>ROUND(IFERROR((INDEX('TI Year 2'!$B$2:$D$4,MATCH($C$69,'TI Year 2'!$A$2:$A$4,0),MATCH($B$69,'TI Year 2'!$B$1:$D$1,0)))*($D$57+($D$60*0.3317)),0),0)</f>
        <v>0</v>
      </c>
      <c r="F69" s="37">
        <f>ROUND(IFERROR((INDEX('TI Year 3'!$B$2:$D$4,MATCH($C$69,'TI Year 3'!$A$2:$A$4,0),MATCH($B$69,'TI Year 3'!$B$1:$D$1,0)))*($D$57+($D$60*0.3317)),0),0)</f>
        <v>0</v>
      </c>
      <c r="G69" s="37">
        <f>ROUND(IFERROR((INDEX('TI Year 4'!$B$2:$D$4,MATCH($C$69,'TI Year 4'!$A$2:$A$4,0),MATCH($B$69,'TI Year 4'!$B$1:$D$1,0)))*($D$57+($D$60*0.3317)),0),0)</f>
        <v>0</v>
      </c>
      <c r="H69" s="37">
        <f>ROUND(IFERROR((INDEX('TI Year 5'!$B$2:$D$4,MATCH($C$69,'TI Year 5'!$A$2:$A$4,0),MATCH($B$69,'TI Year 5'!$B$1:$D$1,0)))*($D$57+($D$60*0.3317)),0),0)</f>
        <v>0</v>
      </c>
      <c r="I69" s="38">
        <f>SUM(D69:H69)</f>
        <v>0</v>
      </c>
    </row>
    <row r="71" spans="2:9" x14ac:dyDescent="0.25">
      <c r="B71" s="40" t="s">
        <v>44</v>
      </c>
    </row>
    <row r="72" spans="2:9" x14ac:dyDescent="0.25">
      <c r="B72" s="41" t="s">
        <v>45</v>
      </c>
    </row>
    <row r="73" spans="2:9" ht="6" customHeight="1" x14ac:dyDescent="0.25"/>
  </sheetData>
  <sheetProtection algorithmName="SHA-512" hashValue="88h2sPR2N5F+aoRFqlOFw1FMQgzSQI58W5PuMwtFpg+hu2O8AZLftMIcb8YQ86PXBVu1Gu/x9X7HsdeibAsOIA==" saltValue="eNqeFUp/Ilrp6gZnELoaIw==" spinCount="100000" sheet="1" selectLockedCells="1"/>
  <mergeCells count="12">
    <mergeCell ref="D60:E60"/>
    <mergeCell ref="F60:G60"/>
    <mergeCell ref="F57:G57"/>
    <mergeCell ref="D57:E57"/>
    <mergeCell ref="B3:J3"/>
    <mergeCell ref="E17:I17"/>
    <mergeCell ref="E26:I26"/>
    <mergeCell ref="B2:J2"/>
    <mergeCell ref="D56:G56"/>
    <mergeCell ref="B29:C29"/>
    <mergeCell ref="B30:C30"/>
    <mergeCell ref="B31:C31"/>
  </mergeCells>
  <dataValidations count="2">
    <dataValidation type="list" allowBlank="1" showInputMessage="1" showErrorMessage="1" sqref="E26">
      <formula1>$B$28:$B$31</formula1>
    </dataValidation>
    <dataValidation type="list" allowBlank="1" showInputMessage="1" showErrorMessage="1" sqref="E17">
      <formula1>$B$19:$B$22</formula1>
    </dataValidation>
  </dataValidations>
  <printOptions horizontalCentered="1"/>
  <pageMargins left="0.7" right="0.7" top="0.75" bottom="0.75" header="0.3" footer="0.3"/>
  <pageSetup scale="6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
  <sheetViews>
    <sheetView workbookViewId="0">
      <selection activeCell="E21" sqref="E21"/>
    </sheetView>
  </sheetViews>
  <sheetFormatPr defaultRowHeight="15" x14ac:dyDescent="0.25"/>
  <sheetData/>
  <sheetProtection algorithmName="SHA-512" hashValue="1ZHnk1yRj07Bh6IsnX+ffILsAOAWtCk4QuG1/1425B7pMSWJctMDphGwhzBxvkQauzVsBKKxLd3RrSdAjj/nAg==" saltValue="L5uMNghqxPr6nWxB/o4BRA==" spinCount="100000" sheet="1" objects="1" scenarios="1" select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workbookViewId="0"/>
  </sheetViews>
  <sheetFormatPr defaultRowHeight="15" x14ac:dyDescent="0.25"/>
  <cols>
    <col min="1" max="1" width="19.42578125" customWidth="1"/>
    <col min="2" max="5" width="16.5703125" customWidth="1"/>
  </cols>
  <sheetData>
    <row r="1" spans="1:5" ht="30" x14ac:dyDescent="0.25">
      <c r="A1" s="2" t="s">
        <v>46</v>
      </c>
      <c r="B1" s="2" t="s">
        <v>9</v>
      </c>
      <c r="C1" s="2" t="s">
        <v>10</v>
      </c>
      <c r="D1" s="2" t="s">
        <v>10</v>
      </c>
      <c r="E1" s="2" t="s">
        <v>11</v>
      </c>
    </row>
    <row r="2" spans="1:5" ht="90" x14ac:dyDescent="0.25">
      <c r="A2" s="2" t="s">
        <v>67</v>
      </c>
      <c r="B2" s="1" t="s">
        <v>47</v>
      </c>
      <c r="C2" s="1" t="s">
        <v>48</v>
      </c>
      <c r="D2" s="1" t="s">
        <v>49</v>
      </c>
      <c r="E2" s="1" t="s">
        <v>50</v>
      </c>
    </row>
    <row r="3" spans="1:5" ht="105" x14ac:dyDescent="0.25">
      <c r="A3" s="2" t="s">
        <v>68</v>
      </c>
      <c r="B3" s="1" t="s">
        <v>51</v>
      </c>
      <c r="C3" s="1" t="s">
        <v>52</v>
      </c>
      <c r="D3" s="1" t="s">
        <v>53</v>
      </c>
      <c r="E3" s="1" t="s">
        <v>50</v>
      </c>
    </row>
    <row r="4" spans="1:5" ht="60" x14ac:dyDescent="0.25">
      <c r="A4" s="2" t="s">
        <v>14</v>
      </c>
      <c r="B4" s="1" t="s">
        <v>50</v>
      </c>
      <c r="C4" s="1" t="s">
        <v>50</v>
      </c>
      <c r="D4" s="1" t="s">
        <v>50</v>
      </c>
      <c r="E4" s="1" t="s">
        <v>54</v>
      </c>
    </row>
  </sheetData>
  <sheetProtection algorithmName="SHA-512" hashValue="jVhNhHE5k0puW3G8rusSyiwvxSa/myVsiZFZt+GmlinozLOTh28HVKqmMwjY/masu8j5zJJartMxnIUF0e6NLQ==" saltValue="zJqoJDBx9bVNbN603B88ig==" spinCount="100000" sheet="1" objects="1" scenarios="1" selectLockedCell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heetViews>
  <sheetFormatPr defaultRowHeight="15" x14ac:dyDescent="0.25"/>
  <cols>
    <col min="1" max="1" width="21.7109375" customWidth="1"/>
    <col min="2" max="4" width="19.42578125" customWidth="1"/>
  </cols>
  <sheetData>
    <row r="1" spans="1:6" ht="30" x14ac:dyDescent="0.25">
      <c r="B1" s="2" t="s">
        <v>9</v>
      </c>
      <c r="C1" s="2" t="s">
        <v>10</v>
      </c>
      <c r="D1" s="2" t="s">
        <v>11</v>
      </c>
      <c r="F1" s="2" t="s">
        <v>55</v>
      </c>
    </row>
    <row r="2" spans="1:6" ht="60" x14ac:dyDescent="0.25">
      <c r="A2" s="2" t="s">
        <v>67</v>
      </c>
      <c r="B2" s="3">
        <v>10.4</v>
      </c>
      <c r="C2" s="3">
        <v>0.34</v>
      </c>
      <c r="D2" s="4" t="s">
        <v>56</v>
      </c>
    </row>
    <row r="3" spans="1:6" ht="60" x14ac:dyDescent="0.25">
      <c r="A3" s="2" t="s">
        <v>68</v>
      </c>
      <c r="B3" s="3">
        <v>10.4</v>
      </c>
      <c r="C3" s="5">
        <v>0.34</v>
      </c>
      <c r="D3" s="4" t="s">
        <v>56</v>
      </c>
    </row>
    <row r="4" spans="1:6" ht="60" x14ac:dyDescent="0.25">
      <c r="A4" s="2" t="s">
        <v>14</v>
      </c>
      <c r="B4" s="4" t="s">
        <v>56</v>
      </c>
      <c r="C4" s="4" t="s">
        <v>56</v>
      </c>
      <c r="D4" s="5">
        <v>26.76</v>
      </c>
    </row>
    <row r="6" spans="1:6" x14ac:dyDescent="0.25">
      <c r="B6" s="2"/>
      <c r="C6" s="2"/>
      <c r="D6" s="2"/>
      <c r="F6" s="2"/>
    </row>
    <row r="7" spans="1:6" x14ac:dyDescent="0.25">
      <c r="A7" s="2"/>
      <c r="B7" s="3"/>
      <c r="C7" s="4"/>
      <c r="D7" s="4"/>
    </row>
    <row r="8" spans="1:6" x14ac:dyDescent="0.25">
      <c r="A8" s="2"/>
      <c r="B8" s="3"/>
      <c r="C8" s="3" t="s">
        <v>57</v>
      </c>
      <c r="D8" s="4"/>
    </row>
    <row r="9" spans="1:6" x14ac:dyDescent="0.25">
      <c r="A9" s="2"/>
      <c r="B9" s="3"/>
      <c r="C9" s="5"/>
      <c r="D9" s="4"/>
    </row>
    <row r="10" spans="1:6" x14ac:dyDescent="0.25">
      <c r="A10" s="2"/>
      <c r="B10" s="4"/>
      <c r="C10" s="4"/>
      <c r="D10" s="5"/>
    </row>
    <row r="12" spans="1:6" x14ac:dyDescent="0.25">
      <c r="B12" s="2"/>
      <c r="C12" s="2"/>
      <c r="D12" s="2"/>
      <c r="F12" s="2"/>
    </row>
    <row r="13" spans="1:6" x14ac:dyDescent="0.25">
      <c r="A13" s="2"/>
      <c r="B13" s="3"/>
      <c r="C13" s="4"/>
      <c r="D13" s="4"/>
    </row>
    <row r="14" spans="1:6" x14ac:dyDescent="0.25">
      <c r="A14" s="2"/>
      <c r="B14" s="3"/>
      <c r="C14" s="3"/>
      <c r="D14" s="4"/>
    </row>
    <row r="15" spans="1:6" x14ac:dyDescent="0.25">
      <c r="A15" s="2"/>
      <c r="B15" s="3"/>
      <c r="C15" s="5"/>
      <c r="D15" s="4"/>
    </row>
    <row r="16" spans="1:6" x14ac:dyDescent="0.25">
      <c r="A16" s="2"/>
      <c r="B16" s="4"/>
      <c r="C16" s="4"/>
      <c r="D16" s="5"/>
    </row>
    <row r="18" spans="1:6" x14ac:dyDescent="0.25">
      <c r="B18" s="2"/>
      <c r="C18" s="2"/>
      <c r="D18" s="2"/>
      <c r="F18" s="2"/>
    </row>
    <row r="19" spans="1:6" x14ac:dyDescent="0.25">
      <c r="A19" s="2"/>
      <c r="B19" s="3"/>
      <c r="C19" s="4"/>
      <c r="D19" s="4"/>
    </row>
    <row r="20" spans="1:6" x14ac:dyDescent="0.25">
      <c r="A20" s="2"/>
      <c r="B20" s="3"/>
      <c r="C20" s="3"/>
      <c r="D20" s="4"/>
    </row>
    <row r="21" spans="1:6" x14ac:dyDescent="0.25">
      <c r="A21" s="2"/>
      <c r="B21" s="3"/>
      <c r="C21" s="5"/>
      <c r="D21" s="4"/>
    </row>
    <row r="22" spans="1:6" x14ac:dyDescent="0.25">
      <c r="A22" s="2"/>
      <c r="B22" s="4"/>
      <c r="C22" s="4"/>
      <c r="D22" s="5"/>
    </row>
    <row r="24" spans="1:6" x14ac:dyDescent="0.25">
      <c r="B24" s="2"/>
      <c r="C24" s="2"/>
      <c r="D24" s="2"/>
      <c r="F24" s="2"/>
    </row>
    <row r="25" spans="1:6" x14ac:dyDescent="0.25">
      <c r="A25" s="2"/>
      <c r="B25" s="3"/>
      <c r="C25" s="4"/>
      <c r="D25" s="4"/>
    </row>
    <row r="26" spans="1:6" x14ac:dyDescent="0.25">
      <c r="A26" s="2"/>
      <c r="B26" s="3"/>
      <c r="C26" s="3"/>
      <c r="D26" s="4"/>
    </row>
    <row r="27" spans="1:6" x14ac:dyDescent="0.25">
      <c r="A27" s="2"/>
      <c r="B27" s="3"/>
      <c r="C27" s="5"/>
      <c r="D27" s="4"/>
    </row>
    <row r="28" spans="1:6" x14ac:dyDescent="0.25">
      <c r="A28" s="2"/>
      <c r="B28" s="4"/>
      <c r="C28" s="4"/>
      <c r="D28" s="5"/>
    </row>
  </sheetData>
  <sheetProtection algorithmName="SHA-512" hashValue="r9mMDlMOAZsumcYhE4nuMtgN/3mlTvC04ip9ARjlQozpny4Jhd86US1nXuBLEQCI1xZydjZNhG6KJfqP5I+HSQ==" saltValue="k7pOMZEbxmImt31othzJKg==" spinCount="100000" sheet="1" objects="1" scenarios="1" selectLockedCell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sheetViews>
  <sheetFormatPr defaultRowHeight="15" x14ac:dyDescent="0.25"/>
  <cols>
    <col min="1" max="1" width="21.7109375" customWidth="1"/>
    <col min="2" max="4" width="19.42578125" customWidth="1"/>
  </cols>
  <sheetData>
    <row r="1" spans="1:6" ht="30" x14ac:dyDescent="0.25">
      <c r="B1" s="2" t="s">
        <v>9</v>
      </c>
      <c r="C1" s="2" t="s">
        <v>10</v>
      </c>
      <c r="D1" s="2" t="s">
        <v>11</v>
      </c>
      <c r="F1" s="2" t="s">
        <v>58</v>
      </c>
    </row>
    <row r="2" spans="1:6" ht="60" x14ac:dyDescent="0.25">
      <c r="A2" s="2" t="s">
        <v>67</v>
      </c>
      <c r="B2" s="3">
        <v>33.32</v>
      </c>
      <c r="C2" s="3">
        <v>1.0900000000000001</v>
      </c>
      <c r="D2" s="4" t="s">
        <v>56</v>
      </c>
    </row>
    <row r="3" spans="1:6" ht="60" x14ac:dyDescent="0.25">
      <c r="A3" s="2" t="s">
        <v>68</v>
      </c>
      <c r="B3" s="3">
        <v>37.4</v>
      </c>
      <c r="C3" s="5">
        <v>1.48</v>
      </c>
      <c r="D3" s="4" t="s">
        <v>56</v>
      </c>
    </row>
    <row r="4" spans="1:6" ht="60" x14ac:dyDescent="0.25">
      <c r="A4" s="2" t="s">
        <v>14</v>
      </c>
      <c r="B4" s="4" t="s">
        <v>56</v>
      </c>
      <c r="C4" s="4" t="s">
        <v>56</v>
      </c>
      <c r="D4" s="5">
        <v>93.64</v>
      </c>
    </row>
  </sheetData>
  <sheetProtection algorithmName="SHA-512" hashValue="uQ2mTBt3x4n8QWeMLmcIwPtOZd8DHgPHuYyPpSTFDiWM7V+MWIoVToW3rsQBBlhuuwXzl0WgqfRKvbQrxj3phw==" saltValue="7pZR83g80obBN1cNfU3g/g==" spinCount="100000" sheet="1" objects="1" scenarios="1" select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sheetViews>
  <sheetFormatPr defaultRowHeight="15" x14ac:dyDescent="0.25"/>
  <cols>
    <col min="1" max="1" width="21.7109375" customWidth="1"/>
    <col min="2" max="4" width="19.42578125" customWidth="1"/>
  </cols>
  <sheetData>
    <row r="1" spans="1:6" ht="30" x14ac:dyDescent="0.25">
      <c r="B1" s="2" t="s">
        <v>9</v>
      </c>
      <c r="C1" s="2" t="s">
        <v>10</v>
      </c>
      <c r="D1" s="2" t="s">
        <v>11</v>
      </c>
      <c r="F1" s="2" t="s">
        <v>59</v>
      </c>
    </row>
    <row r="2" spans="1:6" ht="60" x14ac:dyDescent="0.25">
      <c r="A2" s="2" t="s">
        <v>67</v>
      </c>
      <c r="B2" s="3">
        <v>37.380000000000003</v>
      </c>
      <c r="C2" s="3">
        <v>1.33</v>
      </c>
      <c r="D2" s="4" t="s">
        <v>56</v>
      </c>
    </row>
    <row r="3" spans="1:6" ht="60" x14ac:dyDescent="0.25">
      <c r="A3" s="2" t="s">
        <v>68</v>
      </c>
      <c r="B3" s="3">
        <v>50.01</v>
      </c>
      <c r="C3" s="5">
        <v>2.29</v>
      </c>
      <c r="D3" s="4" t="s">
        <v>56</v>
      </c>
    </row>
    <row r="4" spans="1:6" ht="60" x14ac:dyDescent="0.25">
      <c r="A4" s="2" t="s">
        <v>14</v>
      </c>
      <c r="B4" s="4" t="s">
        <v>56</v>
      </c>
      <c r="C4" s="4" t="s">
        <v>56</v>
      </c>
      <c r="D4" s="5">
        <v>120.4</v>
      </c>
    </row>
  </sheetData>
  <sheetProtection algorithmName="SHA-512" hashValue="8pHAdGdWzSa2CgZhWEP4JEb0H4ePpKr+dG++51AbZIJRTLiWeunaVPu+aiHtCRCohLA3HGOmSbBZgliBeJqBUw==" saltValue="wYpwWizYMkIt1XJU26az1Q==" spinCount="100000" sheet="1" objects="1" scenarios="1" selectLockedCell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sheetViews>
  <sheetFormatPr defaultRowHeight="15" x14ac:dyDescent="0.25"/>
  <cols>
    <col min="1" max="1" width="21.7109375" customWidth="1"/>
    <col min="2" max="4" width="19.42578125" customWidth="1"/>
  </cols>
  <sheetData>
    <row r="1" spans="1:6" ht="30" x14ac:dyDescent="0.25">
      <c r="B1" s="2" t="s">
        <v>9</v>
      </c>
      <c r="C1" s="2" t="s">
        <v>10</v>
      </c>
      <c r="D1" s="2" t="s">
        <v>11</v>
      </c>
      <c r="F1" s="2" t="s">
        <v>60</v>
      </c>
    </row>
    <row r="2" spans="1:6" ht="60" x14ac:dyDescent="0.25">
      <c r="A2" s="2" t="s">
        <v>67</v>
      </c>
      <c r="B2" s="3">
        <v>35.17</v>
      </c>
      <c r="C2" s="3">
        <v>1.27</v>
      </c>
      <c r="D2" s="4" t="s">
        <v>56</v>
      </c>
    </row>
    <row r="3" spans="1:6" ht="60" x14ac:dyDescent="0.25">
      <c r="A3" s="2" t="s">
        <v>68</v>
      </c>
      <c r="B3" s="3">
        <v>35.18</v>
      </c>
      <c r="C3" s="5">
        <v>1.27</v>
      </c>
      <c r="D3" s="4" t="s">
        <v>56</v>
      </c>
    </row>
    <row r="4" spans="1:6" ht="60" x14ac:dyDescent="0.25">
      <c r="A4" s="2" t="s">
        <v>14</v>
      </c>
      <c r="B4" s="4" t="s">
        <v>56</v>
      </c>
      <c r="C4" s="4" t="s">
        <v>56</v>
      </c>
      <c r="D4" s="5">
        <v>93.64</v>
      </c>
    </row>
  </sheetData>
  <sheetProtection algorithmName="SHA-512" hashValue="PtrsxmyAZGzziWm0zGMKlq+CyQryMDIhDga3z8btaNBQ8e7xDB9g1+aq+5XS6mWORtHJVPwJargO+/nKzEY8iw==" saltValue="GO92Ui8m3sCaq3v2y2txPw==" spinCount="100000" sheet="1" objects="1" scenarios="1" selectLockedCell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sheetViews>
  <sheetFormatPr defaultRowHeight="15" x14ac:dyDescent="0.25"/>
  <cols>
    <col min="1" max="1" width="21.7109375" customWidth="1"/>
    <col min="2" max="4" width="19.42578125" customWidth="1"/>
  </cols>
  <sheetData>
    <row r="1" spans="1:6" ht="30" x14ac:dyDescent="0.25">
      <c r="B1" s="2" t="s">
        <v>9</v>
      </c>
      <c r="C1" s="2" t="s">
        <v>10</v>
      </c>
      <c r="D1" s="2" t="s">
        <v>11</v>
      </c>
      <c r="F1" s="2" t="s">
        <v>61</v>
      </c>
    </row>
    <row r="2" spans="1:6" ht="60" x14ac:dyDescent="0.25">
      <c r="A2" s="2" t="s">
        <v>67</v>
      </c>
      <c r="B2" s="3">
        <v>27.24</v>
      </c>
      <c r="C2" s="3">
        <v>0.77</v>
      </c>
      <c r="D2" s="4" t="s">
        <v>56</v>
      </c>
    </row>
    <row r="3" spans="1:6" ht="60" x14ac:dyDescent="0.25">
      <c r="A3" s="2" t="s">
        <v>68</v>
      </c>
      <c r="B3" s="3">
        <v>27.25</v>
      </c>
      <c r="C3" s="5">
        <v>0.77</v>
      </c>
      <c r="D3" s="4" t="s">
        <v>56</v>
      </c>
    </row>
    <row r="4" spans="1:6" ht="60" x14ac:dyDescent="0.25">
      <c r="A4" s="2" t="s">
        <v>14</v>
      </c>
      <c r="B4" s="4" t="s">
        <v>56</v>
      </c>
      <c r="C4" s="4" t="s">
        <v>56</v>
      </c>
      <c r="D4" s="5">
        <v>66.89</v>
      </c>
    </row>
  </sheetData>
  <sheetProtection algorithmName="SHA-512" hashValue="Gc3I+cVIP/Y3yhLouKBwWobwBY8cJCTds0OG7Hz7UQvvUHLZUWbq+vKkKLhmjzflLij9XWtbcKrDoSCs8kru8Q==" saltValue="q7Y9+KfUfJiiTsMLLkg6TA==" spinCount="100000" sheet="1" objects="1" scenarios="1" select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629CE505B56BF43A2B5293E487D7E48" ma:contentTypeVersion="2" ma:contentTypeDescription="Create a new document." ma:contentTypeScope="" ma:versionID="42ce59670647d4ce70f98fddd24a44ba">
  <xsd:schema xmlns:xsd="http://www.w3.org/2001/XMLSchema" xmlns:xs="http://www.w3.org/2001/XMLSchema" xmlns:p="http://schemas.microsoft.com/office/2006/metadata/properties" xmlns:ns2="d29a8555-db37-4257-91ea-e6d336cdedf2" targetNamespace="http://schemas.microsoft.com/office/2006/metadata/properties" ma:root="true" ma:fieldsID="bb613e9c90126b2eac45d0759a86ef3c" ns2:_="">
    <xsd:import namespace="d29a8555-db37-4257-91ea-e6d336cdedf2"/>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9a8555-db37-4257-91ea-e6d336cdedf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d29a8555-db37-4257-91ea-e6d336cdedf2">
      <UserInfo>
        <DisplayName>Michael Bailit</DisplayName>
        <AccountId>22</AccountId>
        <AccountType/>
      </UserInfo>
      <UserInfo>
        <DisplayName>Richard Slusky</DisplayName>
        <AccountId>166</AccountId>
        <AccountType/>
      </UserInfo>
      <UserInfo>
        <DisplayName>Deepti Kanneganti</DisplayName>
        <AccountId>15</AccountId>
        <AccountType/>
      </UserInfo>
    </SharedWithUsers>
  </documentManagement>
</p:properties>
</file>

<file path=customXml/itemProps1.xml><?xml version="1.0" encoding="utf-8"?>
<ds:datastoreItem xmlns:ds="http://schemas.openxmlformats.org/officeDocument/2006/customXml" ds:itemID="{FE22DD8D-7FA6-4946-BA08-2E4FAA672738}">
  <ds:schemaRefs>
    <ds:schemaRef ds:uri="http://schemas.microsoft.com/sharepoint/v3/contenttype/forms"/>
  </ds:schemaRefs>
</ds:datastoreItem>
</file>

<file path=customXml/itemProps2.xml><?xml version="1.0" encoding="utf-8"?>
<ds:datastoreItem xmlns:ds="http://schemas.openxmlformats.org/officeDocument/2006/customXml" ds:itemID="{D788EBE7-7F4E-4821-BDEB-832975EE88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9a8555-db37-4257-91ea-e6d336cded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9B59FB5-7F4D-48F4-92E1-AF700429B78E}">
  <ds:schemaRefs>
    <ds:schemaRef ds:uri="http://www.w3.org/XML/1998/namespace"/>
    <ds:schemaRef ds:uri="http://schemas.microsoft.com/office/2006/documentManagement/types"/>
    <ds:schemaRef ds:uri="http://purl.org/dc/dcmitype/"/>
    <ds:schemaRef ds:uri="d29a8555-db37-4257-91ea-e6d336cdedf2"/>
    <ds:schemaRef ds:uri="http://purl.org/dc/elements/1.1/"/>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Calculator</vt:lpstr>
      <vt:lpstr>BACKUP --&gt;</vt:lpstr>
      <vt:lpstr>Units</vt:lpstr>
      <vt:lpstr>TI Year 1</vt:lpstr>
      <vt:lpstr>TI Year 2</vt:lpstr>
      <vt:lpstr>TI Year 3</vt:lpstr>
      <vt:lpstr>TI Year 4</vt:lpstr>
      <vt:lpstr>TI Year 5</vt:lpstr>
      <vt:lpstr>Calculator!Print_Area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kdeepti</dc:creator>
  <cp:lastModifiedBy>Thurston, Shaun</cp:lastModifiedBy>
  <cp:revision/>
  <dcterms:created xsi:type="dcterms:W3CDTF">2017-05-02T15:43:04Z</dcterms:created>
  <dcterms:modified xsi:type="dcterms:W3CDTF">2017-06-30T15:01:31Z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0x010100D629CE505B56BF43A2B5293E487D7E48</vt:lpwstr>
  </property>
</Properties>
</file>