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XLee\OneDrive - AHCCCS\Desktop\"/>
    </mc:Choice>
  </mc:AlternateContent>
  <xr:revisionPtr revIDLastSave="0" documentId="8_{F111DB7A-6D99-46A2-AEF9-5076D864E735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Profit Limit NTXIX XXI 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C001__Qtr_Med_RBUCS_by_MoDOS_Liabtype">#REF!</definedName>
    <definedName name="_Key1" hidden="1">[1]WORKSHEET!#REF!</definedName>
    <definedName name="_Order1" hidden="1">255</definedName>
    <definedName name="_Order2" hidden="1">255</definedName>
    <definedName name="_Sort" hidden="1">[1]WORKSHEET!#REF!</definedName>
    <definedName name="A001__ALTCS_Med_PPC_Claims_Pd_by_QtrDOS_Liabtype">#REF!</definedName>
    <definedName name="AllocSubTitle">#REF!</definedName>
    <definedName name="AllocTitle">#REF!</definedName>
    <definedName name="AllocTitleDate">#REF!</definedName>
    <definedName name="bsdata">#REF!</definedName>
    <definedName name="BSPivot">#REF!</definedName>
    <definedName name="Category_ID">#REF!</definedName>
    <definedName name="Cur_Outlier1">[2]Credible!$H$99</definedName>
    <definedName name="Cur_Outlier2">[2]Credible!$H$100</definedName>
    <definedName name="Data">#REF!</definedName>
    <definedName name="ELSE">#REF!</definedName>
    <definedName name="End">'[3]Parent Revenue &amp; Expense E-10b'!#REF!</definedName>
    <definedName name="gltb">'[4]gl_phy Table'!$B$3:$F$402</definedName>
    <definedName name="Holidays">#REF!</definedName>
    <definedName name="Housing">#REF!</definedName>
    <definedName name="INVESTMENT">#REF!</definedName>
    <definedName name="jf" hidden="1">[1]WORKSHEET!#REF!</definedName>
    <definedName name="jf.test" hidden="1">{"8 PHI WIRES BU75",#N/A,TRUE,"Remaining Liability";"1 ROLL IP PAID FRWD",#N/A,TRUE,"Remaining Liability";"2 ROLL HCBS PAID FRWD",#N/A,TRUE,"Remaining Liability";"3 ROLL ACUTE CARE PAID FRWD",#N/A,TRUE,"Remaining Liability";"4 ROLL OTHER MED PAID FWD",#N/A,TRUE,"Remaining Liability"}</definedName>
    <definedName name="k">'[5]Menu Lists'!$A$33:$A$37</definedName>
    <definedName name="LastCell">#REF!</definedName>
    <definedName name="MemberMonths">#REF!</definedName>
    <definedName name="n">#REF!</definedName>
    <definedName name="oy">#REF!</definedName>
    <definedName name="Payable_Category">#REF!</definedName>
    <definedName name="phytbl">'[4]gl_phy Table'!$A$406:$B$516</definedName>
    <definedName name="Program_ID">#REF!</definedName>
    <definedName name="qtr">'[4]gl_phy Table'!$A$522:$B$583</definedName>
    <definedName name="ReserveCat">#REF!</definedName>
    <definedName name="Rpt11A_Q1_Apache">'[6]RPT 11A_old'!$A$4:$G$46,'[6]RPT 11A_old'!$A$50:$G$92,'[6]RPT 11A_old'!$A$96:$G$138</definedName>
    <definedName name="Rpt11A_Q1_Coconino">'[6]RPT 11A_old'!$I$4:$O$46,'[6]RPT 11A_old'!$I$50:$O$92,'[6]RPT 11A_old'!$I$96:$O$138</definedName>
    <definedName name="Rpt11A_Q1_LaPaz">'[6]RPT 11A_old'!$Q$4:$W$46,'[6]RPT 11A_old'!$Q$50:$W$92,'[6]RPT 11A_old'!$Q$96:$W$138</definedName>
    <definedName name="Rpt11A_Q1_Maricopa">'[6]RPT 11A_old'!$Y$4:$AE$46,'[6]RPT 11A_old'!$Y$50:$AE$92,'[6]RPT 11A_old'!$Y$96:$AE$138</definedName>
    <definedName name="Rpt11A_Q1_Mohave">'[6]RPT 11A_old'!$AG$4:$AM$46,'[6]RPT 11A_old'!$AG$50:$AM$92,'[6]RPT 11A_old'!$AG$96:$AM$138</definedName>
    <definedName name="Rpt11A_Q1_Navajo">'[6]RPT 11A_old'!$AO$4:$AU$46,'[6]RPT 11A_old'!$AO$50:$AU$92,'[6]RPT 11A_old'!$AO$96:$AU$138</definedName>
    <definedName name="Rpt11A_Q1_Yuma">'[6]RPT 11A_old'!$AW$4:$BC$46,'[6]RPT 11A_old'!$AW$50:$BC$92,'[6]RPT 11A_old'!$AW$96:$BC$138</definedName>
    <definedName name="Rpt11A_Q2_Apache">'[6]RPT 11A_old'!$A$142:$G$184,'[6]RPT 11A_old'!$A$188:$G$230,'[6]RPT 11A_old'!$A$234:$G$276</definedName>
    <definedName name="Rpt11A_Q2_Coconino">'[6]RPT 11A_old'!$I$142:$O$184,'[6]RPT 11A_old'!$I$188:$O$230,'[6]RPT 11A_old'!$I$234:$O$276</definedName>
    <definedName name="Rpt11A_Q2_LaPaz">'[6]RPT 11A_old'!$Q$142:$W$184,'[6]RPT 11A_old'!$Q$188:$W$230,'[6]RPT 11A_old'!$Q$234:$W$276</definedName>
    <definedName name="Rpt11A_Q2_Maricopa">'[6]RPT 11A_old'!$Y$142:$AE$184,'[6]RPT 11A_old'!$Y$188:$AE$230,'[6]RPT 11A_old'!$Y$234:$AE$276</definedName>
    <definedName name="Rpt11A_Q2_Mohave">'[6]RPT 11A_old'!$AG$142:$AM$184,'[6]RPT 11A_old'!$AG$188:$AM$230,'[6]RPT 11A_old'!$AG$234:$AM$276</definedName>
    <definedName name="Rpt11A_Q2_Navajo">'[6]RPT 11A_old'!$AO$142:$AU$184,'[6]RPT 11A_old'!$AO$188:$AU$230,'[6]RPT 11A_old'!$AO$234:$AU$276</definedName>
    <definedName name="Rpt11A_Q2_Yuma">'[6]RPT 11A_old'!$AW$142:$BC$184,'[6]RPT 11A_old'!$AW$188:$BC$230,'[6]RPT 11A_old'!$AW$234:$BC$276</definedName>
    <definedName name="Rpt11A_Q3_Apache">'[6]RPT 11A_old'!$A$280:$G$322,'[6]RPT 11A_old'!$A$326:$G$368,'[6]RPT 11A_old'!$A$372:$G$414</definedName>
    <definedName name="Rpt11A_Q3_Coconino">'[6]RPT 11A_old'!$I$280:$O$322,'[6]RPT 11A_old'!$I$326:$O$368,'[6]RPT 11A_old'!$I$372:$O$414</definedName>
    <definedName name="Rpt11A_Q3_LaPaz">'[6]RPT 11A_old'!$Q$280:$W$322,'[6]RPT 11A_old'!$Q$326:$W$368,'[6]RPT 11A_old'!$Q$372:$W$414</definedName>
    <definedName name="Rpt11A_Q3_Maricopa">'[6]RPT 11A_old'!$Y$280:$AE$322,'[6]RPT 11A_old'!$Y$326:$AE$368,'[6]RPT 11A_old'!$Y$372:$AE$414</definedName>
    <definedName name="Rpt11A_Q3_Mohave">'[6]RPT 11A_old'!$AG$280:$AM$322,'[6]RPT 11A_old'!$AG$326:$AM$368,'[6]RPT 11A_old'!$AG$372:$AM$414</definedName>
    <definedName name="Rpt11A_Q3_Navajo">'[6]RPT 11A_old'!$AO$280:$AU$322,'[6]RPT 11A_old'!$AO$326:$AU$368,'[6]RPT 11A_old'!$AO$372:$AU$414</definedName>
    <definedName name="Rpt11A_Q3_Yuma">'[6]RPT 11A_old'!$AW$280:$BC$322,'[6]RPT 11A_old'!$AW$326:$BC$368,'[6]RPT 11A_old'!$AW$372:$BC$414</definedName>
    <definedName name="Rpt11A_Q4_Apache">'[6]RPT 11A_old'!$A$418:$G$460,'[6]RPT 11A_old'!$A$464:$G$506,'[6]RPT 11A_old'!$A$510:$G$552</definedName>
    <definedName name="Rpt11A_Q4_Coconino">'[6]RPT 11A_old'!$I$418:$O$460,'[6]RPT 11A_old'!$I$464:$O$506,'[6]RPT 11A_old'!$I$510:$O$552</definedName>
    <definedName name="Rpt11A_Q4_LaPaz">'[6]RPT 11A_old'!$Q$418:$W$460,'[6]RPT 11A_old'!$Q$464:$W$506,'[6]RPT 11A_old'!$Q$510:$W$552</definedName>
    <definedName name="Rpt11A_Q4_Maricopa">'[6]RPT 11A_old'!$Y$418:$AE$460,'[6]RPT 11A_old'!$Y$464:$AE$506,'[6]RPT 11A_old'!$Y$510:$AE$552</definedName>
    <definedName name="Rpt11A_Q4_Mohave">'[6]RPT 11A_old'!$AG$418:$AM$460,'[6]RPT 11A_old'!$AG$464:$AM$506,'[6]RPT 11A_old'!$AG$510:$AM$552</definedName>
    <definedName name="Rpt11A_Q4_Navajo">'[6]RPT 11A_old'!$AO$418:$AU$460,'[6]RPT 11A_old'!$AO$464:$AU$506,'[6]RPT 11A_old'!$AO$510:$AU$552</definedName>
    <definedName name="Rpt11A_Q4_Yuma">'[6]RPT 11A_old'!$AW$418:$BC$460,'[6]RPT 11A_old'!$AW$464:$BC$506,'[6]RPT 11A_old'!$AW$510:$BC$552</definedName>
    <definedName name="Rpt11B_Q1">'[6]RPT 11B_old'!$A$4:$G$46,'[6]RPT 11B_old'!$A$50:$G$92,'[6]RPT 11B_old'!$A$96:$G$138</definedName>
    <definedName name="Rpt11B_Q2">'[6]RPT 11B_old'!$I$4:$O$46,'[6]RPT 11B_old'!$I$50:$O$92,'[6]RPT 11B_old'!$I$96:$O$138</definedName>
    <definedName name="Rpt11B_Q3">'[6]RPT 11B_old'!$Q$4:$W$46,'[6]RPT 11B_old'!$Q$50:$W$92,'[6]RPT 11B_old'!$Q$96:$W$138</definedName>
    <definedName name="Rpt11B_Q4">'[6]RPT 11B_old'!$Y$4:$AE$46,'[6]RPT 11B_old'!$Y$50:$AE$92,'[6]RPT 11B_old'!$Y$96:$AE$138</definedName>
    <definedName name="Rpt11C_Q1">'[6]RPT 11C_old'!$A$4:$G$46,'[6]RPT 11C_old'!$A$50:$G$92,'[6]RPT 11C_old'!$A$96:$G$138,'[6]RPT 11C_old'!$A$142:$G$184,'[6]RPT 11C_old'!$A$188:$G$230,'[6]RPT 11C_old'!$A$234:$G$276,'[6]RPT 11C_old'!$A$280:$G$322,'[6]RPT 11C_old'!$A$326:$G$368</definedName>
    <definedName name="Rpt11C_Q2">'[6]RPT 11C_old'!$I$4:$O$46,'[6]RPT 11C_old'!$I$50:$O$92,'[6]RPT 11C_old'!$I$96:$O$138,'[6]RPT 11C_old'!$I$142:$O$184,'[6]RPT 11C_old'!$I$188:$O$230,'[6]RPT 11C_old'!$I$234:$O$276,'[6]RPT 11C_old'!$I$280:$O$322,'[6]RPT 11C_old'!$I$326:$O$368</definedName>
    <definedName name="Rpt11C_Q3">'[6]RPT 11C_old'!$Q$4:$W$46,'[6]RPT 11C_old'!$Q$50:$W$92,'[6]RPT 11C_old'!$Q$96:$W$138,'[6]RPT 11C_old'!$Q$142:$W$184,'[6]RPT 11C_old'!$Q$188:$W$230,'[6]RPT 11C_old'!$Q$234:$W$276,'[6]RPT 11C_old'!$Q$280:$W$322,'[6]RPT 11C_old'!$Q$326:$W$368</definedName>
    <definedName name="Rpt11C_Q4">'[6]RPT 11C_old'!$Y$4:$AE$46,'[6]RPT 11C_old'!$Y$50:$AE$92,'[6]RPT 11C_old'!$Y$96:$AE$138,'[6]RPT 11C_old'!$Y$142:$AE$184,'[6]RPT 11C_old'!$Y$188:$AE$230,'[6]RPT 11C_old'!$Y$234:$AE$276,'[6]RPT 11C_old'!$Y$280:$AE$322,'[6]RPT 11C_old'!$Y$326:$AE$368</definedName>
    <definedName name="rptBeginDate">'[7]Invoice Recon'!$L$1</definedName>
    <definedName name="rptEndDate">'[7]Invoice Recon'!$M$1</definedName>
    <definedName name="Sensitivity_High">[2]Credible!$E$75</definedName>
    <definedName name="Sensitivity_Low">[2]Credible!$G$75</definedName>
    <definedName name="SNF_Auth_using_Keith_s_query">#REF!</definedName>
    <definedName name="sortcol">'[3]Parent Revenue &amp; Expense E-10b'!#REF!</definedName>
    <definedName name="SUMMARY">#REF!</definedName>
    <definedName name="Sup_House">#REF!</definedName>
    <definedName name="Supported_Housing">'[8]Menu Lists'!$A$41:$A$49</definedName>
    <definedName name="TEMPDATA">#REF!</definedName>
    <definedName name="wrn.test." hidden="1">{"8 PHI WIRES BU75",#N/A,TRUE,"Remaining Liability";"1 ROLL IP PAID FRWD",#N/A,TRUE,"Remaining Liability";"2 ROLL HCBS PAID FRWD",#N/A,TRUE,"Remaining Liability";"3 ROLL ACUTE CARE PAID FRWD",#N/A,TRUE,"Remaining Liability";"4 ROLL OTHER MED PAID FWD",#N/A,TRUE,"Remaining Liability"}</definedName>
    <definedName name="x">'[9]Menu Lists'!$A$5:$A$26</definedName>
    <definedName name="y">'[9]Menu Lists'!$A$5:$A$26</definedName>
    <definedName name="Z_9CA6E05E_8A49_4A03_A5ED_BDD1329A1619_.wvu.PrintArea" localSheetId="0" hidden="1">'Profit Limit NTXIX XXI '!$A$1:$N$34</definedName>
    <definedName name="Z_9CA6E05E_8A49_4A03_A5ED_BDD1329A1619_.wvu.Rows" localSheetId="0" hidden="1">'Profit Limit NTXIX XXI '!$25:$27</definedName>
  </definedNames>
  <calcPr calcId="191029"/>
  <customWorkbookViews>
    <customWorkbookView name="Terrence R. Daniels - Personal View" guid="{9CA6E05E-8A49-4A03-A5ED-BDD1329A1619}" mergeInterval="0" personalView="1" maximized="1" windowWidth="1596" windowHeight="1035" tabRatio="937" activeSheetId="1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4" l="1"/>
  <c r="H4" i="14"/>
  <c r="H18" i="14"/>
  <c r="H16" i="14"/>
  <c r="H9" i="14"/>
  <c r="H6" i="14"/>
  <c r="H10" i="14" l="1"/>
  <c r="H12" i="14" s="1"/>
  <c r="H17" i="14"/>
  <c r="K18" i="14"/>
  <c r="J18" i="14"/>
  <c r="F18" i="14"/>
  <c r="D18" i="14"/>
  <c r="B18" i="14"/>
  <c r="H20" i="14" l="1"/>
  <c r="H19" i="14"/>
  <c r="B4" i="14"/>
  <c r="B6" i="14" s="1"/>
  <c r="K9" i="14"/>
  <c r="J9" i="14"/>
  <c r="K6" i="14"/>
  <c r="J6" i="14"/>
  <c r="F9" i="14"/>
  <c r="D9" i="14"/>
  <c r="F6" i="14"/>
  <c r="D6" i="14"/>
  <c r="B9" i="14"/>
  <c r="H25" i="14" l="1"/>
  <c r="H26" i="14" s="1"/>
  <c r="H23" i="14"/>
  <c r="J10" i="14"/>
  <c r="J12" i="14" s="1"/>
  <c r="K10" i="14"/>
  <c r="K12" i="14" s="1"/>
  <c r="F10" i="14"/>
  <c r="F12" i="14" s="1"/>
  <c r="D10" i="14"/>
  <c r="D12" i="14" s="1"/>
  <c r="B10" i="14"/>
  <c r="B12" i="14" s="1"/>
  <c r="H21" i="14" l="1"/>
  <c r="L5" i="14"/>
  <c r="L16" i="14"/>
  <c r="K16" i="14"/>
  <c r="J16" i="14"/>
  <c r="F16" i="14"/>
  <c r="D16" i="14"/>
  <c r="B16" i="14"/>
  <c r="L11" i="14" l="1"/>
  <c r="B17" i="14" l="1"/>
  <c r="L8" i="14"/>
  <c r="K17" i="14"/>
  <c r="K20" i="14" s="1"/>
  <c r="L4" i="14"/>
  <c r="L6" i="14" s="1"/>
  <c r="F17" i="14"/>
  <c r="J17" i="14" l="1"/>
  <c r="F20" i="14"/>
  <c r="B20" i="14"/>
  <c r="L17" i="14"/>
  <c r="D17" i="14"/>
  <c r="L20" i="14" l="1"/>
  <c r="D20" i="14"/>
  <c r="J20" i="14"/>
  <c r="J19" i="14" l="1"/>
  <c r="F19" i="14" l="1"/>
  <c r="J25" i="14"/>
  <c r="J26" i="14" s="1"/>
  <c r="J23" i="14"/>
  <c r="J21" i="14" l="1"/>
  <c r="B19" i="14"/>
  <c r="B23" i="14" s="1"/>
  <c r="F23" i="14"/>
  <c r="F25" i="14"/>
  <c r="F26" i="14" s="1"/>
  <c r="D19" i="14"/>
  <c r="B25" i="14" l="1"/>
  <c r="B26" i="14" s="1"/>
  <c r="D23" i="14"/>
  <c r="D25" i="14"/>
  <c r="D26" i="14" s="1"/>
  <c r="F21" i="14"/>
  <c r="D21" i="14" l="1"/>
  <c r="B21" i="14"/>
  <c r="K19" i="14" l="1"/>
  <c r="L7" i="14"/>
  <c r="L9" i="14" l="1"/>
  <c r="L10" i="14" s="1"/>
  <c r="L12" i="14" s="1"/>
  <c r="L18" i="14"/>
  <c r="L19" i="14" s="1"/>
  <c r="K25" i="14"/>
  <c r="K26" i="14" s="1"/>
  <c r="K23" i="14"/>
  <c r="K21" i="14" l="1"/>
  <c r="L23" i="14"/>
  <c r="L25" i="14"/>
  <c r="L26" i="14" s="1"/>
  <c r="L21" i="14" l="1"/>
</calcChain>
</file>

<file path=xl/sharedStrings.xml><?xml version="1.0" encoding="utf-8"?>
<sst xmlns="http://schemas.openxmlformats.org/spreadsheetml/2006/main" count="23" uniqueCount="22">
  <si>
    <t>Total Revenue</t>
  </si>
  <si>
    <t>EBIT</t>
  </si>
  <si>
    <t>Net Profit/(Loss)</t>
  </si>
  <si>
    <t>MHBG SED</t>
  </si>
  <si>
    <t>MHBG SMI</t>
  </si>
  <si>
    <t>SABG</t>
  </si>
  <si>
    <t>Profit Limit Payable Reported by RBHA</t>
  </si>
  <si>
    <t>AHCCCS Revenue</t>
  </si>
  <si>
    <t>Medical Revenue (92.0% of Total Revenue)</t>
  </si>
  <si>
    <t>Excess Medical Profit/(Loss)</t>
  </si>
  <si>
    <t xml:space="preserve">NON-TITLE XIX/XXI </t>
  </si>
  <si>
    <t>Medical Expense</t>
  </si>
  <si>
    <t>Income Tax provision</t>
  </si>
  <si>
    <t>Administrative Component</t>
  </si>
  <si>
    <t>Total Expense</t>
  </si>
  <si>
    <t>Profit Limit (+ 4% of Medical Revenue)</t>
  </si>
  <si>
    <t>Profit to be Limited</t>
  </si>
  <si>
    <t>Profit/(Loss) %</t>
  </si>
  <si>
    <t>MHBG FEP</t>
  </si>
  <si>
    <t>NTXIX/XXI OTHER</t>
  </si>
  <si>
    <t>COUNTY</t>
  </si>
  <si>
    <t>TOTAL NTXIX/XXI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</si>
</sst>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_([$€-2]* #,##0.00_);_([$€-2]* \(#,##0.00\);_([$€-2]* &quot;-&quot;??_)"/>
    <numFmt numFmtId="166" formatCode="\ \ \ @"/>
    <numFmt numFmtId="167" formatCode="\ \ \ \ \ \ @"/>
    <numFmt numFmtId="168" formatCode="0.00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ahoma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0"/>
      <color indexed="18"/>
      <name val="Tahoma"/>
      <family val="2"/>
    </font>
    <font>
      <sz val="11"/>
      <name val="Tms Rmn"/>
    </font>
    <font>
      <sz val="10"/>
      <name val="Helv"/>
    </font>
    <font>
      <i/>
      <sz val="11"/>
      <color indexed="23"/>
      <name val="Calibri"/>
      <family val="2"/>
    </font>
    <font>
      <sz val="8"/>
      <color indexed="12"/>
      <name val="Arial"/>
      <family val="2"/>
    </font>
    <font>
      <sz val="11"/>
      <color indexed="17"/>
      <name val="Calibri"/>
      <family val="2"/>
    </font>
    <font>
      <i/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Courier"/>
      <family val="3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6"/>
      <color indexed="18"/>
      <name val="Tahoma"/>
      <family val="2"/>
    </font>
    <font>
      <sz val="18"/>
      <color indexed="18"/>
      <name val="Tahoma"/>
      <family val="2"/>
    </font>
    <font>
      <i/>
      <sz val="22"/>
      <color indexed="18"/>
      <name val="Tahoma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i/>
      <u/>
      <sz val="10"/>
      <name val="Times New Roman"/>
      <family val="1"/>
    </font>
    <font>
      <b/>
      <sz val="18"/>
      <color indexed="62"/>
      <name val="Cambria"/>
      <family val="2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rgb="FF71213A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41" fontId="11" fillId="0" borderId="0"/>
    <xf numFmtId="43" fontId="11" fillId="0" borderId="0"/>
    <xf numFmtId="0" fontId="12" fillId="15" borderId="0" applyNumberFormat="0" applyBorder="0" applyAlignment="0" applyProtection="0"/>
    <xf numFmtId="0" fontId="13" fillId="16" borderId="15" applyNumberFormat="0" applyAlignment="0" applyProtection="0"/>
    <xf numFmtId="0" fontId="14" fillId="17" borderId="16" applyNumberFormat="0" applyAlignment="0" applyProtection="0"/>
    <xf numFmtId="0" fontId="15" fillId="0" borderId="1">
      <alignment horizontal="centerContinuous"/>
    </xf>
    <xf numFmtId="0" fontId="16" fillId="0" borderId="17">
      <alignment horizontal="center" vertical="top" wrapText="1"/>
    </xf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5" fontId="20" fillId="0" borderId="6" applyFont="0" applyBorder="0"/>
    <xf numFmtId="2" fontId="2" fillId="0" borderId="0" applyFont="0" applyFill="0" applyBorder="0" applyAlignment="0" applyProtection="0"/>
    <xf numFmtId="0" fontId="21" fillId="6" borderId="0" applyNumberFormat="0" applyBorder="0" applyAlignment="0" applyProtection="0"/>
    <xf numFmtId="0" fontId="22" fillId="0" borderId="0" applyNumberFormat="0" applyBorder="0" applyAlignment="0">
      <alignment horizontal="center"/>
    </xf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Border="0" applyAlignment="0">
      <alignment horizontal="center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7" borderId="15" applyNumberFormat="0" applyAlignment="0" applyProtection="0"/>
    <xf numFmtId="49" fontId="15" fillId="0" borderId="0" applyFill="0" applyBorder="0" applyProtection="0"/>
    <xf numFmtId="49" fontId="15" fillId="0" borderId="0" applyFill="0" applyBorder="0" applyProtection="0"/>
    <xf numFmtId="166" fontId="15" fillId="0" borderId="0" applyFill="0" applyBorder="0" applyProtection="0"/>
    <xf numFmtId="166" fontId="15" fillId="0" borderId="0" applyFill="0" applyBorder="0" applyProtection="0"/>
    <xf numFmtId="167" fontId="15" fillId="0" borderId="0" applyFill="0" applyBorder="0" applyProtection="0"/>
    <xf numFmtId="167" fontId="15" fillId="0" borderId="0" applyFill="0" applyBorder="0" applyProtection="0"/>
    <xf numFmtId="0" fontId="28" fillId="0" borderId="21" applyNumberFormat="0" applyFill="0" applyAlignment="0" applyProtection="0"/>
    <xf numFmtId="0" fontId="29" fillId="7" borderId="0" applyNumberFormat="0" applyBorder="0" applyAlignment="0" applyProtection="0"/>
    <xf numFmtId="0" fontId="30" fillId="0" borderId="0"/>
    <xf numFmtId="0" fontId="30" fillId="0" borderId="0"/>
    <xf numFmtId="168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4" borderId="22" applyNumberFormat="0" applyFont="0" applyAlignment="0" applyProtection="0"/>
    <xf numFmtId="0" fontId="32" fillId="16" borderId="23" applyNumberFormat="0" applyAlignment="0" applyProtection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2">
      <alignment horizontal="center"/>
    </xf>
    <xf numFmtId="3" fontId="33" fillId="0" borderId="0" applyFont="0" applyFill="0" applyBorder="0" applyAlignment="0" applyProtection="0"/>
    <xf numFmtId="0" fontId="2" fillId="0" borderId="0" applyFill="0">
      <alignment horizontal="left" indent="2"/>
    </xf>
    <xf numFmtId="0" fontId="35" fillId="0" borderId="0">
      <alignment horizontal="right"/>
    </xf>
    <xf numFmtId="0" fontId="36" fillId="0" borderId="0">
      <alignment horizontal="right"/>
    </xf>
    <xf numFmtId="0" fontId="37" fillId="0" borderId="0">
      <alignment horizontal="right"/>
    </xf>
    <xf numFmtId="0" fontId="5" fillId="0" borderId="0" applyNumberFormat="0" applyBorder="0" applyAlignment="0"/>
    <xf numFmtId="0" fontId="38" fillId="0" borderId="0" applyNumberFormat="0" applyBorder="0" applyAlignment="0"/>
    <xf numFmtId="0" fontId="38" fillId="0" borderId="0" applyNumberFormat="0" applyBorder="0" applyAlignment="0"/>
    <xf numFmtId="0" fontId="5" fillId="0" borderId="0" applyNumberFormat="0" applyBorder="0" applyAlignment="0"/>
    <xf numFmtId="0" fontId="38" fillId="0" borderId="0" applyNumberFormat="0" applyBorder="0" applyAlignment="0"/>
    <xf numFmtId="0" fontId="38" fillId="0" borderId="0" applyNumberFormat="0" applyBorder="0" applyAlignment="0"/>
    <xf numFmtId="0" fontId="4" fillId="0" borderId="0" applyNumberFormat="0" applyBorder="0" applyAlignment="0"/>
    <xf numFmtId="0" fontId="4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40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40" fillId="0" borderId="0" applyNumberFormat="0" applyBorder="0" applyAlignment="0"/>
    <xf numFmtId="0" fontId="40" fillId="0" borderId="0" applyNumberFormat="0" applyBorder="0" applyAlignment="0"/>
    <xf numFmtId="0" fontId="38" fillId="0" borderId="0" applyNumberFormat="0" applyBorder="0" applyAlignment="0"/>
    <xf numFmtId="0" fontId="42" fillId="0" borderId="0">
      <alignment horizontal="center"/>
    </xf>
    <xf numFmtId="0" fontId="3" fillId="0" borderId="0" applyFont="0" applyFill="0" applyBorder="0" applyAlignment="0"/>
    <xf numFmtId="0" fontId="43" fillId="0" borderId="0" applyNumberFormat="0" applyFill="0" applyBorder="0" applyAlignment="0" applyProtection="0"/>
    <xf numFmtId="0" fontId="44" fillId="0" borderId="0">
      <alignment horizontal="centerContinuous"/>
    </xf>
    <xf numFmtId="0" fontId="44" fillId="0" borderId="0">
      <alignment horizontal="centerContinuous"/>
    </xf>
    <xf numFmtId="0" fontId="44" fillId="0" borderId="0">
      <alignment horizontal="centerContinuous"/>
    </xf>
    <xf numFmtId="0" fontId="43" fillId="0" borderId="0" applyNumberFormat="0" applyFill="0" applyBorder="0" applyAlignment="0" applyProtection="0"/>
    <xf numFmtId="0" fontId="45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>
      <alignment vertical="center"/>
    </xf>
  </cellStyleXfs>
  <cellXfs count="77">
    <xf numFmtId="0" fontId="0" fillId="0" borderId="0" xfId="0"/>
    <xf numFmtId="41" fontId="47" fillId="0" borderId="0" xfId="0" applyNumberFormat="1" applyFont="1" applyFill="1" applyProtection="1"/>
    <xf numFmtId="41" fontId="47" fillId="0" borderId="0" xfId="0" applyNumberFormat="1" applyFont="1" applyFill="1" applyBorder="1" applyProtection="1"/>
    <xf numFmtId="41" fontId="47" fillId="0" borderId="0" xfId="0" applyNumberFormat="1" applyFont="1" applyFill="1" applyProtection="1">
      <protection locked="0"/>
    </xf>
    <xf numFmtId="0" fontId="46" fillId="0" borderId="0" xfId="0" applyFont="1" applyFill="1" applyBorder="1" applyProtection="1">
      <protection locked="0"/>
    </xf>
    <xf numFmtId="41" fontId="47" fillId="0" borderId="0" xfId="0" applyNumberFormat="1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9" fontId="47" fillId="0" borderId="0" xfId="2" applyFont="1" applyFill="1" applyProtection="1">
      <protection locked="0"/>
    </xf>
    <xf numFmtId="9" fontId="47" fillId="0" borderId="0" xfId="2" applyFont="1" applyFill="1" applyProtection="1"/>
    <xf numFmtId="14" fontId="47" fillId="0" borderId="0" xfId="1" applyNumberFormat="1" applyFont="1" applyFill="1" applyProtection="1">
      <protection locked="0"/>
    </xf>
    <xf numFmtId="14" fontId="47" fillId="0" borderId="0" xfId="0" applyNumberFormat="1" applyFont="1" applyFill="1" applyProtection="1">
      <protection locked="0"/>
    </xf>
    <xf numFmtId="41" fontId="46" fillId="0" borderId="0" xfId="0" applyNumberFormat="1" applyFont="1" applyFill="1" applyBorder="1" applyProtection="1">
      <protection locked="0"/>
    </xf>
    <xf numFmtId="41" fontId="47" fillId="0" borderId="0" xfId="1" applyNumberFormat="1" applyFont="1" applyFill="1" applyProtection="1">
      <protection locked="0"/>
    </xf>
    <xf numFmtId="41" fontId="47" fillId="0" borderId="0" xfId="1" applyNumberFormat="1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7" fillId="0" borderId="0" xfId="0" applyFont="1" applyFill="1" applyBorder="1" applyAlignment="1" applyProtection="1">
      <alignment wrapText="1"/>
      <protection locked="0"/>
    </xf>
    <xf numFmtId="0" fontId="47" fillId="0" borderId="0" xfId="0" applyFont="1" applyFill="1" applyAlignment="1" applyProtection="1">
      <alignment wrapText="1"/>
      <protection locked="0"/>
    </xf>
    <xf numFmtId="41" fontId="49" fillId="0" borderId="0" xfId="0" applyNumberFormat="1" applyFont="1" applyFill="1" applyProtection="1"/>
    <xf numFmtId="0" fontId="50" fillId="0" borderId="0" xfId="0" applyFont="1" applyFill="1" applyProtection="1"/>
    <xf numFmtId="0" fontId="50" fillId="0" borderId="0" xfId="0" applyFont="1" applyFill="1" applyBorder="1" applyProtection="1"/>
    <xf numFmtId="0" fontId="49" fillId="0" borderId="0" xfId="0" applyFont="1" applyFill="1" applyBorder="1" applyAlignment="1" applyProtection="1">
      <alignment horizontal="center"/>
    </xf>
    <xf numFmtId="41" fontId="50" fillId="0" borderId="0" xfId="0" applyNumberFormat="1" applyFont="1" applyFill="1" applyProtection="1">
      <protection locked="0"/>
    </xf>
    <xf numFmtId="0" fontId="49" fillId="0" borderId="0" xfId="0" applyFont="1" applyFill="1" applyAlignment="1" applyProtection="1">
      <alignment horizontal="center"/>
    </xf>
    <xf numFmtId="0" fontId="48" fillId="20" borderId="1" xfId="0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wrapText="1"/>
    </xf>
    <xf numFmtId="41" fontId="50" fillId="0" borderId="0" xfId="0" applyNumberFormat="1" applyFont="1" applyFill="1" applyProtection="1"/>
    <xf numFmtId="5" fontId="50" fillId="0" borderId="8" xfId="0" applyNumberFormat="1" applyFont="1" applyFill="1" applyBorder="1" applyProtection="1"/>
    <xf numFmtId="5" fontId="50" fillId="0" borderId="12" xfId="0" applyNumberFormat="1" applyFont="1" applyFill="1" applyBorder="1" applyProtection="1"/>
    <xf numFmtId="5" fontId="50" fillId="0" borderId="5" xfId="0" applyNumberFormat="1" applyFont="1" applyFill="1" applyBorder="1" applyProtection="1"/>
    <xf numFmtId="5" fontId="50" fillId="0" borderId="0" xfId="0" applyNumberFormat="1" applyFont="1" applyFill="1" applyBorder="1" applyProtection="1"/>
    <xf numFmtId="5" fontId="50" fillId="0" borderId="4" xfId="0" applyNumberFormat="1" applyFont="1" applyFill="1" applyBorder="1" applyProtection="1"/>
    <xf numFmtId="5" fontId="50" fillId="0" borderId="7" xfId="1" applyNumberFormat="1" applyFont="1" applyFill="1" applyBorder="1" applyProtection="1">
      <protection locked="0"/>
    </xf>
    <xf numFmtId="5" fontId="50" fillId="0" borderId="12" xfId="1" applyNumberFormat="1" applyFont="1" applyFill="1" applyBorder="1" applyProtection="1">
      <protection locked="0"/>
    </xf>
    <xf numFmtId="5" fontId="50" fillId="0" borderId="0" xfId="1" applyNumberFormat="1" applyFont="1" applyFill="1" applyBorder="1" applyProtection="1">
      <protection locked="0"/>
    </xf>
    <xf numFmtId="5" fontId="50" fillId="0" borderId="7" xfId="0" applyNumberFormat="1" applyFont="1" applyFill="1" applyBorder="1" applyProtection="1">
      <protection locked="0"/>
    </xf>
    <xf numFmtId="5" fontId="50" fillId="0" borderId="0" xfId="0" applyNumberFormat="1" applyFont="1" applyFill="1" applyBorder="1" applyProtection="1">
      <protection locked="0"/>
    </xf>
    <xf numFmtId="5" fontId="50" fillId="0" borderId="1" xfId="0" applyNumberFormat="1" applyFont="1" applyFill="1" applyBorder="1" applyProtection="1">
      <protection locked="0"/>
    </xf>
    <xf numFmtId="5" fontId="50" fillId="0" borderId="7" xfId="0" applyNumberFormat="1" applyFont="1" applyFill="1" applyBorder="1" applyProtection="1"/>
    <xf numFmtId="44" fontId="49" fillId="0" borderId="0" xfId="0" applyNumberFormat="1" applyFont="1" applyFill="1" applyProtection="1"/>
    <xf numFmtId="5" fontId="49" fillId="0" borderId="12" xfId="1" applyNumberFormat="1" applyFont="1" applyFill="1" applyBorder="1" applyProtection="1"/>
    <xf numFmtId="5" fontId="49" fillId="0" borderId="4" xfId="1" applyNumberFormat="1" applyFont="1" applyFill="1" applyBorder="1" applyProtection="1"/>
    <xf numFmtId="5" fontId="49" fillId="0" borderId="0" xfId="1" applyNumberFormat="1" applyFont="1" applyFill="1" applyBorder="1" applyProtection="1"/>
    <xf numFmtId="44" fontId="50" fillId="0" borderId="0" xfId="0" applyNumberFormat="1" applyFont="1" applyFill="1" applyProtection="1"/>
    <xf numFmtId="5" fontId="50" fillId="0" borderId="12" xfId="1" applyNumberFormat="1" applyFont="1" applyFill="1" applyBorder="1" applyProtection="1"/>
    <xf numFmtId="5" fontId="50" fillId="0" borderId="4" xfId="1" applyNumberFormat="1" applyFont="1" applyFill="1" applyBorder="1" applyProtection="1"/>
    <xf numFmtId="5" fontId="50" fillId="0" borderId="0" xfId="1" applyNumberFormat="1" applyFont="1" applyFill="1" applyBorder="1" applyProtection="1"/>
    <xf numFmtId="5" fontId="50" fillId="0" borderId="7" xfId="1" applyNumberFormat="1" applyFont="1" applyFill="1" applyBorder="1" applyProtection="1"/>
    <xf numFmtId="5" fontId="50" fillId="0" borderId="1" xfId="1" applyNumberFormat="1" applyFont="1" applyFill="1" applyBorder="1" applyProtection="1"/>
    <xf numFmtId="44" fontId="49" fillId="0" borderId="0" xfId="0" applyNumberFormat="1" applyFont="1" applyFill="1" applyAlignment="1" applyProtection="1">
      <alignment wrapText="1"/>
    </xf>
    <xf numFmtId="5" fontId="49" fillId="0" borderId="9" xfId="1" applyNumberFormat="1" applyFont="1" applyFill="1" applyBorder="1" applyProtection="1"/>
    <xf numFmtId="5" fontId="49" fillId="0" borderId="10" xfId="1" applyNumberFormat="1" applyFont="1" applyFill="1" applyBorder="1" applyProtection="1"/>
    <xf numFmtId="5" fontId="49" fillId="0" borderId="3" xfId="1" applyNumberFormat="1" applyFont="1" applyFill="1" applyBorder="1" applyProtection="1"/>
    <xf numFmtId="0" fontId="49" fillId="0" borderId="0" xfId="0" applyFont="1" applyFill="1" applyProtection="1"/>
    <xf numFmtId="9" fontId="49" fillId="0" borderId="0" xfId="2" applyFont="1" applyFill="1" applyBorder="1" applyProtection="1"/>
    <xf numFmtId="5" fontId="49" fillId="0" borderId="13" xfId="1" applyNumberFormat="1" applyFont="1" applyFill="1" applyBorder="1" applyProtection="1"/>
    <xf numFmtId="5" fontId="50" fillId="0" borderId="0" xfId="1" applyNumberFormat="1" applyFont="1" applyFill="1" applyProtection="1"/>
    <xf numFmtId="10" fontId="50" fillId="0" borderId="0" xfId="2" applyNumberFormat="1" applyFont="1" applyFill="1" applyProtection="1"/>
    <xf numFmtId="9" fontId="50" fillId="0" borderId="0" xfId="2" applyFont="1" applyFill="1" applyProtection="1"/>
    <xf numFmtId="5" fontId="48" fillId="20" borderId="1" xfId="0" applyNumberFormat="1" applyFont="1" applyFill="1" applyBorder="1" applyAlignment="1" applyProtection="1">
      <alignment horizontal="center" vertical="center" wrapText="1"/>
    </xf>
    <xf numFmtId="5" fontId="49" fillId="0" borderId="0" xfId="0" applyNumberFormat="1" applyFont="1" applyFill="1" applyBorder="1" applyAlignment="1" applyProtection="1">
      <alignment horizontal="center" wrapText="1"/>
    </xf>
    <xf numFmtId="5" fontId="49" fillId="0" borderId="0" xfId="0" applyNumberFormat="1" applyFont="1" applyFill="1" applyBorder="1" applyAlignment="1" applyProtection="1">
      <alignment horizontal="center"/>
    </xf>
    <xf numFmtId="5" fontId="50" fillId="0" borderId="5" xfId="1" applyNumberFormat="1" applyFont="1" applyFill="1" applyBorder="1" applyProtection="1"/>
    <xf numFmtId="5" fontId="50" fillId="0" borderId="14" xfId="1" applyNumberFormat="1" applyFont="1" applyFill="1" applyBorder="1" applyProtection="1"/>
    <xf numFmtId="5" fontId="49" fillId="18" borderId="11" xfId="0" applyNumberFormat="1" applyFont="1" applyFill="1" applyBorder="1" applyProtection="1"/>
    <xf numFmtId="5" fontId="49" fillId="0" borderId="0" xfId="0" applyNumberFormat="1" applyFont="1" applyFill="1" applyBorder="1" applyProtection="1"/>
    <xf numFmtId="5" fontId="49" fillId="18" borderId="25" xfId="0" applyNumberFormat="1" applyFont="1" applyFill="1" applyBorder="1" applyProtection="1"/>
    <xf numFmtId="5" fontId="49" fillId="18" borderId="7" xfId="0" applyNumberFormat="1" applyFont="1" applyFill="1" applyBorder="1" applyProtection="1"/>
    <xf numFmtId="5" fontId="49" fillId="0" borderId="7" xfId="0" applyNumberFormat="1" applyFont="1" applyFill="1" applyBorder="1" applyProtection="1"/>
    <xf numFmtId="41" fontId="50" fillId="0" borderId="0" xfId="0" applyNumberFormat="1" applyFont="1" applyFill="1" applyBorder="1" applyProtection="1"/>
    <xf numFmtId="10" fontId="49" fillId="0" borderId="0" xfId="2" applyNumberFormat="1" applyFont="1" applyFill="1" applyBorder="1" applyProtection="1"/>
    <xf numFmtId="10" fontId="49" fillId="0" borderId="0" xfId="2" applyNumberFormat="1" applyFont="1" applyFill="1" applyProtection="1"/>
    <xf numFmtId="0" fontId="46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 applyProtection="1">
      <alignment vertical="top" wrapText="1"/>
      <protection locked="0"/>
    </xf>
    <xf numFmtId="41" fontId="48" fillId="19" borderId="1" xfId="0" applyNumberFormat="1" applyFont="1" applyFill="1" applyBorder="1" applyAlignment="1" applyProtection="1">
      <alignment horizontal="center"/>
    </xf>
    <xf numFmtId="0" fontId="48" fillId="19" borderId="1" xfId="0" applyFont="1" applyFill="1" applyBorder="1" applyAlignment="1">
      <alignment horizontal="center"/>
    </xf>
  </cellXfs>
  <cellStyles count="255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Accounting" xfId="34" xr:uid="{00000000-0005-0000-0000-000018000000}"/>
    <cellStyle name="Accounting2" xfId="35" xr:uid="{00000000-0005-0000-0000-000019000000}"/>
    <cellStyle name="Bad 2" xfId="36" xr:uid="{00000000-0005-0000-0000-00001A000000}"/>
    <cellStyle name="Calculation 2" xfId="37" xr:uid="{00000000-0005-0000-0000-00001B000000}"/>
    <cellStyle name="Check Cell 2" xfId="38" xr:uid="{00000000-0005-0000-0000-00001C000000}"/>
    <cellStyle name="Column Title" xfId="39" xr:uid="{00000000-0005-0000-0000-00001D000000}"/>
    <cellStyle name="ColumnHeaders" xfId="40" xr:uid="{00000000-0005-0000-0000-00001E000000}"/>
    <cellStyle name="Comma" xfId="1" builtinId="3"/>
    <cellStyle name="Comma  - Style1" xfId="41" xr:uid="{00000000-0005-0000-0000-000020000000}"/>
    <cellStyle name="Comma  - Style2" xfId="42" xr:uid="{00000000-0005-0000-0000-000021000000}"/>
    <cellStyle name="Comma  - Style3" xfId="43" xr:uid="{00000000-0005-0000-0000-000022000000}"/>
    <cellStyle name="Comma  - Style4" xfId="44" xr:uid="{00000000-0005-0000-0000-000023000000}"/>
    <cellStyle name="Comma  - Style5" xfId="45" xr:uid="{00000000-0005-0000-0000-000024000000}"/>
    <cellStyle name="Comma  - Style6" xfId="46" xr:uid="{00000000-0005-0000-0000-000025000000}"/>
    <cellStyle name="Comma  - Style7" xfId="47" xr:uid="{00000000-0005-0000-0000-000026000000}"/>
    <cellStyle name="Comma  - Style8" xfId="48" xr:uid="{00000000-0005-0000-0000-000027000000}"/>
    <cellStyle name="Comma 10" xfId="49" xr:uid="{00000000-0005-0000-0000-000028000000}"/>
    <cellStyle name="Comma 11" xfId="50" xr:uid="{00000000-0005-0000-0000-000029000000}"/>
    <cellStyle name="Comma 12" xfId="51" xr:uid="{00000000-0005-0000-0000-00002A000000}"/>
    <cellStyle name="Comma 13" xfId="52" xr:uid="{00000000-0005-0000-0000-00002B000000}"/>
    <cellStyle name="Comma 14" xfId="53" xr:uid="{00000000-0005-0000-0000-00002C000000}"/>
    <cellStyle name="Comma 15" xfId="54" xr:uid="{00000000-0005-0000-0000-00002D000000}"/>
    <cellStyle name="Comma 16" xfId="55" xr:uid="{00000000-0005-0000-0000-00002E000000}"/>
    <cellStyle name="Comma 17" xfId="56" xr:uid="{00000000-0005-0000-0000-00002F000000}"/>
    <cellStyle name="Comma 18" xfId="57" xr:uid="{00000000-0005-0000-0000-000030000000}"/>
    <cellStyle name="Comma 19" xfId="58" xr:uid="{00000000-0005-0000-0000-000031000000}"/>
    <cellStyle name="Comma 2" xfId="6" xr:uid="{00000000-0005-0000-0000-000032000000}"/>
    <cellStyle name="Comma 2 2" xfId="59" xr:uid="{00000000-0005-0000-0000-000033000000}"/>
    <cellStyle name="Comma 20" xfId="60" xr:uid="{00000000-0005-0000-0000-000034000000}"/>
    <cellStyle name="Comma 21" xfId="61" xr:uid="{00000000-0005-0000-0000-000035000000}"/>
    <cellStyle name="Comma 22" xfId="62" xr:uid="{00000000-0005-0000-0000-000036000000}"/>
    <cellStyle name="Comma 23" xfId="63" xr:uid="{00000000-0005-0000-0000-000037000000}"/>
    <cellStyle name="Comma 24" xfId="64" xr:uid="{00000000-0005-0000-0000-000038000000}"/>
    <cellStyle name="Comma 25" xfId="65" xr:uid="{00000000-0005-0000-0000-000039000000}"/>
    <cellStyle name="Comma 26" xfId="66" xr:uid="{00000000-0005-0000-0000-00003A000000}"/>
    <cellStyle name="Comma 27" xfId="67" xr:uid="{00000000-0005-0000-0000-00003B000000}"/>
    <cellStyle name="Comma 28" xfId="68" xr:uid="{00000000-0005-0000-0000-00003C000000}"/>
    <cellStyle name="Comma 29" xfId="69" xr:uid="{00000000-0005-0000-0000-00003D000000}"/>
    <cellStyle name="Comma 3" xfId="8" xr:uid="{00000000-0005-0000-0000-00003E000000}"/>
    <cellStyle name="Comma 3 2" xfId="70" xr:uid="{00000000-0005-0000-0000-00003F000000}"/>
    <cellStyle name="Comma 30" xfId="71" xr:uid="{00000000-0005-0000-0000-000040000000}"/>
    <cellStyle name="Comma 31" xfId="72" xr:uid="{00000000-0005-0000-0000-000041000000}"/>
    <cellStyle name="Comma 32" xfId="73" xr:uid="{00000000-0005-0000-0000-000042000000}"/>
    <cellStyle name="Comma 33" xfId="74" xr:uid="{00000000-0005-0000-0000-000043000000}"/>
    <cellStyle name="Comma 34" xfId="75" xr:uid="{00000000-0005-0000-0000-000044000000}"/>
    <cellStyle name="Comma 35" xfId="76" xr:uid="{00000000-0005-0000-0000-000045000000}"/>
    <cellStyle name="Comma 36" xfId="77" xr:uid="{00000000-0005-0000-0000-000046000000}"/>
    <cellStyle name="Comma 37" xfId="78" xr:uid="{00000000-0005-0000-0000-000047000000}"/>
    <cellStyle name="Comma 38" xfId="79" xr:uid="{00000000-0005-0000-0000-000048000000}"/>
    <cellStyle name="Comma 39" xfId="80" xr:uid="{00000000-0005-0000-0000-000049000000}"/>
    <cellStyle name="Comma 4" xfId="81" xr:uid="{00000000-0005-0000-0000-00004A000000}"/>
    <cellStyle name="Comma 4 2" xfId="82" xr:uid="{00000000-0005-0000-0000-00004B000000}"/>
    <cellStyle name="Comma 40" xfId="83" xr:uid="{00000000-0005-0000-0000-00004C000000}"/>
    <cellStyle name="Comma 41" xfId="84" xr:uid="{00000000-0005-0000-0000-00004D000000}"/>
    <cellStyle name="Comma 42" xfId="85" xr:uid="{00000000-0005-0000-0000-00004E000000}"/>
    <cellStyle name="Comma 43" xfId="86" xr:uid="{00000000-0005-0000-0000-00004F000000}"/>
    <cellStyle name="Comma 44" xfId="87" xr:uid="{00000000-0005-0000-0000-000050000000}"/>
    <cellStyle name="Comma 45" xfId="88" xr:uid="{00000000-0005-0000-0000-000051000000}"/>
    <cellStyle name="Comma 5" xfId="89" xr:uid="{00000000-0005-0000-0000-000052000000}"/>
    <cellStyle name="Comma 6" xfId="90" xr:uid="{00000000-0005-0000-0000-000053000000}"/>
    <cellStyle name="Comma 7" xfId="91" xr:uid="{00000000-0005-0000-0000-000054000000}"/>
    <cellStyle name="Comma 8" xfId="92" xr:uid="{00000000-0005-0000-0000-000055000000}"/>
    <cellStyle name="Comma 9" xfId="93" xr:uid="{00000000-0005-0000-0000-000056000000}"/>
    <cellStyle name="Comma0" xfId="94" xr:uid="{00000000-0005-0000-0000-000057000000}"/>
    <cellStyle name="Comma0 - Style3" xfId="95" xr:uid="{00000000-0005-0000-0000-000058000000}"/>
    <cellStyle name="Comma0 - Style4" xfId="96" xr:uid="{00000000-0005-0000-0000-000059000000}"/>
    <cellStyle name="Comma1 - Style1" xfId="97" xr:uid="{00000000-0005-0000-0000-00005A000000}"/>
    <cellStyle name="Curren - Style1" xfId="98" xr:uid="{00000000-0005-0000-0000-00005B000000}"/>
    <cellStyle name="Curren - Style2" xfId="99" xr:uid="{00000000-0005-0000-0000-00005C000000}"/>
    <cellStyle name="Curren - Style4" xfId="100" xr:uid="{00000000-0005-0000-0000-00005D000000}"/>
    <cellStyle name="Currency 2" xfId="101" xr:uid="{00000000-0005-0000-0000-00005E000000}"/>
    <cellStyle name="Currency 2 2" xfId="102" xr:uid="{00000000-0005-0000-0000-00005F000000}"/>
    <cellStyle name="Currency 3" xfId="103" xr:uid="{00000000-0005-0000-0000-000060000000}"/>
    <cellStyle name="Currency 3 2" xfId="104" xr:uid="{00000000-0005-0000-0000-000061000000}"/>
    <cellStyle name="Currency 4" xfId="105" xr:uid="{00000000-0005-0000-0000-000062000000}"/>
    <cellStyle name="Currency 4 2" xfId="106" xr:uid="{00000000-0005-0000-0000-000063000000}"/>
    <cellStyle name="Currency0" xfId="107" xr:uid="{00000000-0005-0000-0000-000064000000}"/>
    <cellStyle name="Date" xfId="108" xr:uid="{00000000-0005-0000-0000-000065000000}"/>
    <cellStyle name="Euro" xfId="109" xr:uid="{00000000-0005-0000-0000-000066000000}"/>
    <cellStyle name="Excel Built-in Normal" xfId="3" xr:uid="{00000000-0005-0000-0000-000067000000}"/>
    <cellStyle name="Explanatory Text 2" xfId="110" xr:uid="{00000000-0005-0000-0000-000068000000}"/>
    <cellStyle name="f" xfId="111" xr:uid="{00000000-0005-0000-0000-000069000000}"/>
    <cellStyle name="Fixed" xfId="112" xr:uid="{00000000-0005-0000-0000-00006A000000}"/>
    <cellStyle name="Good 2" xfId="113" xr:uid="{00000000-0005-0000-0000-00006B000000}"/>
    <cellStyle name="Heading" xfId="114" xr:uid="{00000000-0005-0000-0000-00006C000000}"/>
    <cellStyle name="Heading 1 2" xfId="115" xr:uid="{00000000-0005-0000-0000-00006D000000}"/>
    <cellStyle name="Heading 2 2" xfId="116" xr:uid="{00000000-0005-0000-0000-00006E000000}"/>
    <cellStyle name="Heading 3 2" xfId="117" xr:uid="{00000000-0005-0000-0000-00006F000000}"/>
    <cellStyle name="Heading 4 2" xfId="118" xr:uid="{00000000-0005-0000-0000-000070000000}"/>
    <cellStyle name="Heading 5" xfId="119" xr:uid="{00000000-0005-0000-0000-000071000000}"/>
    <cellStyle name="Hyperlink 2" xfId="9" xr:uid="{00000000-0005-0000-0000-000072000000}"/>
    <cellStyle name="Hyperlink 2 2" xfId="120" xr:uid="{00000000-0005-0000-0000-000073000000}"/>
    <cellStyle name="Hyperlink 3" xfId="121" xr:uid="{00000000-0005-0000-0000-000074000000}"/>
    <cellStyle name="Hyperlink 3 2" xfId="122" xr:uid="{00000000-0005-0000-0000-000075000000}"/>
    <cellStyle name="Hyperlink 3 3" xfId="123" xr:uid="{00000000-0005-0000-0000-000076000000}"/>
    <cellStyle name="Input 2" xfId="124" xr:uid="{00000000-0005-0000-0000-000077000000}"/>
    <cellStyle name="Level 1" xfId="125" xr:uid="{00000000-0005-0000-0000-000078000000}"/>
    <cellStyle name="Level 1 2" xfId="126" xr:uid="{00000000-0005-0000-0000-000079000000}"/>
    <cellStyle name="Level 2" xfId="127" xr:uid="{00000000-0005-0000-0000-00007A000000}"/>
    <cellStyle name="Level 2 2" xfId="128" xr:uid="{00000000-0005-0000-0000-00007B000000}"/>
    <cellStyle name="Level 3" xfId="129" xr:uid="{00000000-0005-0000-0000-00007C000000}"/>
    <cellStyle name="Level 3 2" xfId="130" xr:uid="{00000000-0005-0000-0000-00007D000000}"/>
    <cellStyle name="Linked Cell 2" xfId="131" xr:uid="{00000000-0005-0000-0000-00007E000000}"/>
    <cellStyle name="Neutral 2" xfId="132" xr:uid="{00000000-0005-0000-0000-00007F000000}"/>
    <cellStyle name="Normal" xfId="0" builtinId="0"/>
    <cellStyle name="Normal - Style1" xfId="133" xr:uid="{00000000-0005-0000-0000-000081000000}"/>
    <cellStyle name="Normal - Style1 2" xfId="134" xr:uid="{00000000-0005-0000-0000-000082000000}"/>
    <cellStyle name="Normal - Style1 3" xfId="135" xr:uid="{00000000-0005-0000-0000-000083000000}"/>
    <cellStyle name="Normal - Style2" xfId="136" xr:uid="{00000000-0005-0000-0000-000084000000}"/>
    <cellStyle name="Normal - Style3" xfId="137" xr:uid="{00000000-0005-0000-0000-000085000000}"/>
    <cellStyle name="Normal - Style4" xfId="138" xr:uid="{00000000-0005-0000-0000-000086000000}"/>
    <cellStyle name="Normal - Style5" xfId="139" xr:uid="{00000000-0005-0000-0000-000087000000}"/>
    <cellStyle name="Normal 10" xfId="140" xr:uid="{00000000-0005-0000-0000-000088000000}"/>
    <cellStyle name="Normal 10 2" xfId="141" xr:uid="{00000000-0005-0000-0000-000089000000}"/>
    <cellStyle name="Normal 11" xfId="142" xr:uid="{00000000-0005-0000-0000-00008A000000}"/>
    <cellStyle name="Normal 11 2" xfId="143" xr:uid="{00000000-0005-0000-0000-00008B000000}"/>
    <cellStyle name="Normal 12" xfId="144" xr:uid="{00000000-0005-0000-0000-00008C000000}"/>
    <cellStyle name="Normal 12 2" xfId="145" xr:uid="{00000000-0005-0000-0000-00008D000000}"/>
    <cellStyle name="Normal 13" xfId="146" xr:uid="{00000000-0005-0000-0000-00008E000000}"/>
    <cellStyle name="Normal 13 2" xfId="147" xr:uid="{00000000-0005-0000-0000-00008F000000}"/>
    <cellStyle name="Normal 14" xfId="148" xr:uid="{00000000-0005-0000-0000-000090000000}"/>
    <cellStyle name="Normal 14 2" xfId="149" xr:uid="{00000000-0005-0000-0000-000091000000}"/>
    <cellStyle name="Normal 15" xfId="150" xr:uid="{00000000-0005-0000-0000-000092000000}"/>
    <cellStyle name="Normal 15 2" xfId="151" xr:uid="{00000000-0005-0000-0000-000093000000}"/>
    <cellStyle name="Normal 16" xfId="152" xr:uid="{00000000-0005-0000-0000-000094000000}"/>
    <cellStyle name="Normal 16 2" xfId="153" xr:uid="{00000000-0005-0000-0000-000095000000}"/>
    <cellStyle name="Normal 17" xfId="154" xr:uid="{00000000-0005-0000-0000-000096000000}"/>
    <cellStyle name="Normal 17 2" xfId="155" xr:uid="{00000000-0005-0000-0000-000097000000}"/>
    <cellStyle name="Normal 18" xfId="156" xr:uid="{00000000-0005-0000-0000-000098000000}"/>
    <cellStyle name="Normal 18 2" xfId="157" xr:uid="{00000000-0005-0000-0000-000099000000}"/>
    <cellStyle name="Normal 19" xfId="158" xr:uid="{00000000-0005-0000-0000-00009A000000}"/>
    <cellStyle name="Normal 19 2" xfId="159" xr:uid="{00000000-0005-0000-0000-00009B000000}"/>
    <cellStyle name="Normal 2" xfId="4" xr:uid="{00000000-0005-0000-0000-00009C000000}"/>
    <cellStyle name="Normal 2 2" xfId="160" xr:uid="{00000000-0005-0000-0000-00009D000000}"/>
    <cellStyle name="Normal 20" xfId="161" xr:uid="{00000000-0005-0000-0000-00009E000000}"/>
    <cellStyle name="Normal 20 2" xfId="162" xr:uid="{00000000-0005-0000-0000-00009F000000}"/>
    <cellStyle name="Normal 21" xfId="163" xr:uid="{00000000-0005-0000-0000-0000A0000000}"/>
    <cellStyle name="Normal 21 2" xfId="164" xr:uid="{00000000-0005-0000-0000-0000A1000000}"/>
    <cellStyle name="Normal 22" xfId="165" xr:uid="{00000000-0005-0000-0000-0000A2000000}"/>
    <cellStyle name="Normal 22 2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4" xfId="169" xr:uid="{00000000-0005-0000-0000-0000A6000000}"/>
    <cellStyle name="Normal 24 2" xfId="170" xr:uid="{00000000-0005-0000-0000-0000A7000000}"/>
    <cellStyle name="Normal 25" xfId="171" xr:uid="{00000000-0005-0000-0000-0000A8000000}"/>
    <cellStyle name="Normal 25 2" xfId="172" xr:uid="{00000000-0005-0000-0000-0000A9000000}"/>
    <cellStyle name="Normal 26" xfId="173" xr:uid="{00000000-0005-0000-0000-0000AA000000}"/>
    <cellStyle name="Normal 26 2" xfId="174" xr:uid="{00000000-0005-0000-0000-0000AB000000}"/>
    <cellStyle name="Normal 27" xfId="175" xr:uid="{00000000-0005-0000-0000-0000AC000000}"/>
    <cellStyle name="Normal 27 2" xfId="176" xr:uid="{00000000-0005-0000-0000-0000AD000000}"/>
    <cellStyle name="Normal 28" xfId="177" xr:uid="{00000000-0005-0000-0000-0000AE000000}"/>
    <cellStyle name="Normal 29" xfId="178" xr:uid="{00000000-0005-0000-0000-0000AF000000}"/>
    <cellStyle name="Normal 3" xfId="5" xr:uid="{00000000-0005-0000-0000-0000B0000000}"/>
    <cellStyle name="Normal 3 2" xfId="179" xr:uid="{00000000-0005-0000-0000-0000B1000000}"/>
    <cellStyle name="Normal 3_APIPA 0312 Template" xfId="180" xr:uid="{00000000-0005-0000-0000-0000B2000000}"/>
    <cellStyle name="Normal 30" xfId="181" xr:uid="{00000000-0005-0000-0000-0000B3000000}"/>
    <cellStyle name="Normal 31" xfId="182" xr:uid="{00000000-0005-0000-0000-0000B4000000}"/>
    <cellStyle name="Normal 32" xfId="183" xr:uid="{00000000-0005-0000-0000-0000B5000000}"/>
    <cellStyle name="Normal 33" xfId="184" xr:uid="{00000000-0005-0000-0000-0000B6000000}"/>
    <cellStyle name="Normal 34" xfId="185" xr:uid="{00000000-0005-0000-0000-0000B7000000}"/>
    <cellStyle name="Normal 35" xfId="186" xr:uid="{00000000-0005-0000-0000-0000B8000000}"/>
    <cellStyle name="Normal 36" xfId="187" xr:uid="{00000000-0005-0000-0000-0000B9000000}"/>
    <cellStyle name="Normal 37" xfId="188" xr:uid="{00000000-0005-0000-0000-0000BA000000}"/>
    <cellStyle name="Normal 38" xfId="189" xr:uid="{00000000-0005-0000-0000-0000BB000000}"/>
    <cellStyle name="Normal 39" xfId="190" xr:uid="{00000000-0005-0000-0000-0000BC000000}"/>
    <cellStyle name="Normal 4" xfId="7" xr:uid="{00000000-0005-0000-0000-0000BD000000}"/>
    <cellStyle name="Normal 4 2" xfId="191" xr:uid="{00000000-0005-0000-0000-0000BE000000}"/>
    <cellStyle name="Normal 4 3" xfId="192" xr:uid="{00000000-0005-0000-0000-0000BF000000}"/>
    <cellStyle name="Normal 40" xfId="193" xr:uid="{00000000-0005-0000-0000-0000C0000000}"/>
    <cellStyle name="Normal 41" xfId="194" xr:uid="{00000000-0005-0000-0000-0000C1000000}"/>
    <cellStyle name="Normal 42" xfId="195" xr:uid="{00000000-0005-0000-0000-0000C2000000}"/>
    <cellStyle name="Normal 43" xfId="196" xr:uid="{00000000-0005-0000-0000-0000C3000000}"/>
    <cellStyle name="Normal 44" xfId="197" xr:uid="{00000000-0005-0000-0000-0000C4000000}"/>
    <cellStyle name="Normal 45" xfId="198" xr:uid="{00000000-0005-0000-0000-0000C5000000}"/>
    <cellStyle name="Normal 46" xfId="199" xr:uid="{00000000-0005-0000-0000-0000C6000000}"/>
    <cellStyle name="Normal 47" xfId="200" xr:uid="{00000000-0005-0000-0000-0000C7000000}"/>
    <cellStyle name="Normal 48" xfId="254" xr:uid="{00000000-0005-0000-0000-0000C8000000}"/>
    <cellStyle name="Normal 5" xfId="201" xr:uid="{00000000-0005-0000-0000-0000C9000000}"/>
    <cellStyle name="Normal 5 2" xfId="202" xr:uid="{00000000-0005-0000-0000-0000CA000000}"/>
    <cellStyle name="Normal 6" xfId="203" xr:uid="{00000000-0005-0000-0000-0000CB000000}"/>
    <cellStyle name="Normal 6 2" xfId="204" xr:uid="{00000000-0005-0000-0000-0000CC000000}"/>
    <cellStyle name="Normal 7" xfId="205" xr:uid="{00000000-0005-0000-0000-0000CD000000}"/>
    <cellStyle name="Normal 7 2" xfId="206" xr:uid="{00000000-0005-0000-0000-0000CE000000}"/>
    <cellStyle name="Normal 8" xfId="207" xr:uid="{00000000-0005-0000-0000-0000CF000000}"/>
    <cellStyle name="Normal 8 2" xfId="208" xr:uid="{00000000-0005-0000-0000-0000D0000000}"/>
    <cellStyle name="Normal 9" xfId="209" xr:uid="{00000000-0005-0000-0000-0000D1000000}"/>
    <cellStyle name="Normal 9 2" xfId="210" xr:uid="{00000000-0005-0000-0000-0000D2000000}"/>
    <cellStyle name="Note 2" xfId="211" xr:uid="{00000000-0005-0000-0000-0000D3000000}"/>
    <cellStyle name="Output 2" xfId="212" xr:uid="{00000000-0005-0000-0000-0000D4000000}"/>
    <cellStyle name="Percen - Style2" xfId="213" xr:uid="{00000000-0005-0000-0000-0000D5000000}"/>
    <cellStyle name="Percen - Style3" xfId="214" xr:uid="{00000000-0005-0000-0000-0000D6000000}"/>
    <cellStyle name="Percent" xfId="2" builtinId="5"/>
    <cellStyle name="Percent 2" xfId="215" xr:uid="{00000000-0005-0000-0000-0000D8000000}"/>
    <cellStyle name="Percent 2 2" xfId="216" xr:uid="{00000000-0005-0000-0000-0000D9000000}"/>
    <cellStyle name="Percent 3" xfId="217" xr:uid="{00000000-0005-0000-0000-0000DA000000}"/>
    <cellStyle name="PSChar" xfId="218" xr:uid="{00000000-0005-0000-0000-0000DB000000}"/>
    <cellStyle name="PSDate" xfId="219" xr:uid="{00000000-0005-0000-0000-0000DC000000}"/>
    <cellStyle name="PSDec" xfId="220" xr:uid="{00000000-0005-0000-0000-0000DD000000}"/>
    <cellStyle name="PSHeading" xfId="221" xr:uid="{00000000-0005-0000-0000-0000DE000000}"/>
    <cellStyle name="PSInt" xfId="222" xr:uid="{00000000-0005-0000-0000-0000DF000000}"/>
    <cellStyle name="R00L" xfId="223" xr:uid="{00000000-0005-0000-0000-0000E0000000}"/>
    <cellStyle name="ReportDateRange" xfId="224" xr:uid="{00000000-0005-0000-0000-0000E1000000}"/>
    <cellStyle name="ReportSubTitle" xfId="225" xr:uid="{00000000-0005-0000-0000-0000E2000000}"/>
    <cellStyle name="ReportTitle" xfId="226" xr:uid="{00000000-0005-0000-0000-0000E3000000}"/>
    <cellStyle name="STYLE1" xfId="227" xr:uid="{00000000-0005-0000-0000-0000E4000000}"/>
    <cellStyle name="STYLE1 2" xfId="228" xr:uid="{00000000-0005-0000-0000-0000E5000000}"/>
    <cellStyle name="STYLE1 3" xfId="229" xr:uid="{00000000-0005-0000-0000-0000E6000000}"/>
    <cellStyle name="STYLE1_DDD Capstone and all others 3-31-12" xfId="230" xr:uid="{00000000-0005-0000-0000-0000E7000000}"/>
    <cellStyle name="STYLE2" xfId="231" xr:uid="{00000000-0005-0000-0000-0000E8000000}"/>
    <cellStyle name="STYLE2 2" xfId="232" xr:uid="{00000000-0005-0000-0000-0000E9000000}"/>
    <cellStyle name="STYLE2 3" xfId="233" xr:uid="{00000000-0005-0000-0000-0000EA000000}"/>
    <cellStyle name="STYLE2 4" xfId="234" xr:uid="{00000000-0005-0000-0000-0000EB000000}"/>
    <cellStyle name="STYLE3" xfId="235" xr:uid="{00000000-0005-0000-0000-0000EC000000}"/>
    <cellStyle name="STYLE3 2" xfId="236" xr:uid="{00000000-0005-0000-0000-0000ED000000}"/>
    <cellStyle name="STYLE3 3" xfId="237" xr:uid="{00000000-0005-0000-0000-0000EE000000}"/>
    <cellStyle name="STYLE3 4" xfId="238" xr:uid="{00000000-0005-0000-0000-0000EF000000}"/>
    <cellStyle name="STYLE4" xfId="239" xr:uid="{00000000-0005-0000-0000-0000F0000000}"/>
    <cellStyle name="STYLE4 2" xfId="240" xr:uid="{00000000-0005-0000-0000-0000F1000000}"/>
    <cellStyle name="STYLE4 3" xfId="241" xr:uid="{00000000-0005-0000-0000-0000F2000000}"/>
    <cellStyle name="STYLE4 4" xfId="242" xr:uid="{00000000-0005-0000-0000-0000F3000000}"/>
    <cellStyle name="STYLE4 5" xfId="243" xr:uid="{00000000-0005-0000-0000-0000F4000000}"/>
    <cellStyle name="STYLE5" xfId="244" xr:uid="{00000000-0005-0000-0000-0000F5000000}"/>
    <cellStyle name="Subtitle" xfId="245" xr:uid="{00000000-0005-0000-0000-0000F6000000}"/>
    <cellStyle name="t" xfId="246" xr:uid="{00000000-0005-0000-0000-0000F7000000}"/>
    <cellStyle name="Title 2" xfId="247" xr:uid="{00000000-0005-0000-0000-0000F8000000}"/>
    <cellStyle name="Title 2 2" xfId="248" xr:uid="{00000000-0005-0000-0000-0000F9000000}"/>
    <cellStyle name="Title 2 3" xfId="249" xr:uid="{00000000-0005-0000-0000-0000FA000000}"/>
    <cellStyle name="Title 3" xfId="250" xr:uid="{00000000-0005-0000-0000-0000FB000000}"/>
    <cellStyle name="Title 4" xfId="251" xr:uid="{00000000-0005-0000-0000-0000FC000000}"/>
    <cellStyle name="Total 2" xfId="252" xr:uid="{00000000-0005-0000-0000-0000FD000000}"/>
    <cellStyle name="Warning Text 2" xfId="253" xr:uid="{00000000-0005-0000-0000-0000FE000000}"/>
  </cellStyles>
  <dxfs count="0"/>
  <tableStyles count="0" defaultTableStyle="TableStyleMedium9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Py18%20JE\Py189911\VO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ormation\Shared%20Files\Actuarial%20Services\Reserves\Md\0404\COE%200404\Revised%20from%20Ron%205-28-04\COE%20Mat%204-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\QtrlyRvw2013\Templates\MHP%201212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FCCARE\HIV\HIV0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State%20Financial%20Report%20Templates\SFY2011\Jun11\JUNE%20FINAL\June%20Final%20items%20sent\Magell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_Reserving\Evercare\AZ%20Evercare%20Select\Reports%2010%20&amp;%2011\2006_CY\Q1\Rpts%2010_11%20(1Q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harmacy\PharmacyPackage%20-%20Feb03%20-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State%20Financial%20Report%20Templates\SFY2012\Cenpatico%20FY2012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State%20Financial%20Report%20Templates\SFY2009\Jun-09\Magellan_0609_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ORKSHEET"/>
      <sheetName val="PLAT"/>
      <sheetName val="CA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Categories"/>
      <sheetName val="Input"/>
      <sheetName val="Credible"/>
      <sheetName val="Chart1"/>
      <sheetName val="Detail"/>
      <sheetName val="IP"/>
      <sheetName val="Mat"/>
      <sheetName val="Trends"/>
      <sheetName val="Trend Graphs"/>
      <sheetName val="Days Factors"/>
      <sheetName val="Non Cred"/>
      <sheetName val="Auditor H"/>
      <sheetName val="Auditor L"/>
      <sheetName val="RBUCS"/>
      <sheetName val="Output"/>
      <sheetName val="Implicit"/>
      <sheetName val="Lookback"/>
      <sheetName val="Recon"/>
      <sheetName val="Forecast"/>
      <sheetName val="COE Mat 4-2004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 Statement A"/>
      <sheetName val="Instructions &amp; Audit Report B"/>
      <sheetName val="FS-Balance Sheet C-1"/>
      <sheetName val="FS-Revenues &amp; Expenses C-2"/>
      <sheetName val="Investments E-1"/>
      <sheetName val="FS-Footnotes D"/>
      <sheetName val="Risk Pool E-3"/>
      <sheetName val="Receivables E-1"/>
      <sheetName val="Other Assets E-2"/>
      <sheetName val="Other Liabilities E-3"/>
      <sheetName val="Lag Report E-4"/>
      <sheetName val="Medical Lag E-4b"/>
      <sheetName val="Other Lag E-4c"/>
      <sheetName val="Hosp Lag-PPC E-4d"/>
      <sheetName val="Medical Lag-PPC E-4e"/>
      <sheetName val="Other Lag-PPC E-4f"/>
      <sheetName val="Long Term Debt E-5"/>
      <sheetName val="Total Profitability E-6a"/>
      <sheetName val="GSA 2 E-6b"/>
      <sheetName val="GSA 4 E-6c"/>
      <sheetName val="GSA 6 E-6d"/>
      <sheetName val="GSA 8 E-6e"/>
      <sheetName val="GSA 10 Pima Santa Cruz E-6f"/>
      <sheetName val="GSA 10 Pima Only E-6g"/>
      <sheetName val="GSA 12 E-6h"/>
      <sheetName val="GSA 14 E-6i"/>
      <sheetName val="GSA 14 E-6j"/>
      <sheetName val="Navajo E-9j"/>
      <sheetName val="Pima E-9k"/>
      <sheetName val="Pinal E-9l"/>
      <sheetName val="Santa Cruz E-9m"/>
      <sheetName val="Yavapai E-9n"/>
      <sheetName val="Yuma E-9o"/>
      <sheetName val="Sub-Capitated Expenses E-7a"/>
      <sheetName val="Sub-Capitated Exp Detail E-7b"/>
      <sheetName val="Prior Period Adj BS E-8a"/>
      <sheetName val="Prior Period Adj IS E-8b"/>
      <sheetName val="FQHC Mbr Months E-9"/>
      <sheetName val="Parent Balance Sheet E-10a"/>
      <sheetName val="Parent Revenue &amp; Expense E-10b"/>
      <sheetName val="Appendix F Instructions"/>
      <sheetName val="Balance Sheet F-1a"/>
      <sheetName val="Income Statement F-1b"/>
      <sheetName val="Entries F-1c"/>
      <sheetName val=""/>
    </sheetNames>
    <sheetDataSet>
      <sheetData sheetId="0"/>
      <sheetData sheetId="1"/>
      <sheetData sheetId="2">
        <row r="3">
          <cell r="A3" t="str">
            <v>Maricopa Health Plan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_phy Table"/>
      <sheetName val="June reconciliation"/>
      <sheetName val="Journal Entry"/>
      <sheetName val="fqhc tbl"/>
      <sheetName val="hiv summary for rpt"/>
      <sheetName val="hiv drugs"/>
      <sheetName val="Sheet1"/>
      <sheetName val="AllHivdrugs"/>
    </sheetNames>
    <sheetDataSet>
      <sheetData sheetId="0" refreshError="1">
        <row r="3">
          <cell r="B3" t="str">
            <v>1001</v>
          </cell>
          <cell r="C3" t="str">
            <v>TANF &lt;1 M/F</v>
          </cell>
          <cell r="D3" t="str">
            <v>1004080</v>
          </cell>
          <cell r="E3" t="str">
            <v>CATEGORICAL</v>
          </cell>
          <cell r="F3" t="str">
            <v>TANF &lt;1 M/F WITH MEDICARE</v>
          </cell>
        </row>
        <row r="4">
          <cell r="B4" t="str">
            <v>1002</v>
          </cell>
          <cell r="C4" t="str">
            <v>TANF 1-13 M/F</v>
          </cell>
          <cell r="D4" t="str">
            <v>1004081</v>
          </cell>
          <cell r="E4" t="str">
            <v>CATEGORICAL</v>
          </cell>
          <cell r="F4" t="str">
            <v>TANF 1-5 M/F WITH MEDICARE</v>
          </cell>
        </row>
        <row r="5">
          <cell r="B5" t="str">
            <v>1003</v>
          </cell>
          <cell r="C5" t="str">
            <v>TANF 1-13 M/F</v>
          </cell>
          <cell r="D5" t="str">
            <v>1004081</v>
          </cell>
          <cell r="E5" t="str">
            <v>CATEGORICAL</v>
          </cell>
          <cell r="F5" t="str">
            <v>TANF 6-13 M/F WITH MEDICARE</v>
          </cell>
        </row>
        <row r="6">
          <cell r="B6" t="str">
            <v>1004</v>
          </cell>
          <cell r="C6" t="str">
            <v>TANF 14-44 M</v>
          </cell>
          <cell r="D6" t="str">
            <v>1004083</v>
          </cell>
          <cell r="E6" t="str">
            <v>CATEGORICAL</v>
          </cell>
          <cell r="F6" t="str">
            <v>TANF 14-20 MALE WITH MEDICARE</v>
          </cell>
        </row>
        <row r="7">
          <cell r="B7" t="str">
            <v>1005</v>
          </cell>
          <cell r="C7" t="str">
            <v>TANF 14-44 F</v>
          </cell>
          <cell r="D7" t="str">
            <v>1004082</v>
          </cell>
          <cell r="E7" t="str">
            <v>CATEGORICAL</v>
          </cell>
          <cell r="F7" t="str">
            <v>TANF 14-20 FEMALE WITH MEDICARE</v>
          </cell>
        </row>
        <row r="8">
          <cell r="B8" t="str">
            <v>1006</v>
          </cell>
          <cell r="C8" t="str">
            <v>TANF 14-44 M</v>
          </cell>
          <cell r="D8" t="str">
            <v>1004083</v>
          </cell>
          <cell r="E8" t="str">
            <v>CATEGORICAL</v>
          </cell>
          <cell r="F8" t="str">
            <v>TANF 21-44 MALE WITH MEDICARE</v>
          </cell>
        </row>
        <row r="9">
          <cell r="B9" t="str">
            <v>1007</v>
          </cell>
          <cell r="C9" t="str">
            <v>TANF 14-44 F</v>
          </cell>
          <cell r="D9" t="str">
            <v>1004082</v>
          </cell>
          <cell r="E9" t="str">
            <v>CATEGORICAL</v>
          </cell>
          <cell r="F9" t="str">
            <v>TANF 21-44 FEMALE WITH MEDICARE</v>
          </cell>
        </row>
        <row r="10">
          <cell r="B10" t="str">
            <v>1008</v>
          </cell>
          <cell r="C10" t="str">
            <v>TANF 45+</v>
          </cell>
          <cell r="D10" t="str">
            <v>1004084</v>
          </cell>
          <cell r="E10" t="str">
            <v>CATEGORICAL</v>
          </cell>
          <cell r="F10" t="str">
            <v>TANF 45-64 M/F WITH MEDICARE</v>
          </cell>
        </row>
        <row r="11">
          <cell r="B11" t="str">
            <v>1009</v>
          </cell>
          <cell r="C11" t="str">
            <v>TANF 45+</v>
          </cell>
          <cell r="D11" t="str">
            <v>1004084</v>
          </cell>
          <cell r="E11" t="str">
            <v>CATEGORICAL</v>
          </cell>
          <cell r="F11" t="str">
            <v>TANF 65+ M/F WITH MEDICARE</v>
          </cell>
        </row>
        <row r="12">
          <cell r="B12" t="str">
            <v>1011</v>
          </cell>
          <cell r="C12" t="str">
            <v>TANF &lt;1 M/F</v>
          </cell>
          <cell r="D12" t="str">
            <v>1004080</v>
          </cell>
          <cell r="E12" t="str">
            <v>CATEGORICAL</v>
          </cell>
          <cell r="F12" t="str">
            <v>TANF &lt;1 M/F NON-MEDICARE</v>
          </cell>
        </row>
        <row r="13">
          <cell r="B13" t="str">
            <v>1012</v>
          </cell>
          <cell r="C13" t="str">
            <v>TANF 1-13 M/F</v>
          </cell>
          <cell r="D13" t="str">
            <v>1004081</v>
          </cell>
          <cell r="E13" t="str">
            <v>CATEGORICAL</v>
          </cell>
          <cell r="F13" t="str">
            <v>TANF 1-5 M/F NON-MEDICARE</v>
          </cell>
        </row>
        <row r="14">
          <cell r="B14" t="str">
            <v>1013</v>
          </cell>
          <cell r="C14" t="str">
            <v>TANF 1-13 M/F</v>
          </cell>
          <cell r="D14" t="str">
            <v>1004081</v>
          </cell>
          <cell r="E14" t="str">
            <v>CATEGORICAL</v>
          </cell>
          <cell r="F14" t="str">
            <v>TANF 6-13 M/F NON-MEDICARE</v>
          </cell>
        </row>
        <row r="15">
          <cell r="B15" t="str">
            <v>1014</v>
          </cell>
          <cell r="C15" t="str">
            <v>TANF 14-44 M</v>
          </cell>
          <cell r="D15" t="str">
            <v>1004083</v>
          </cell>
          <cell r="E15" t="str">
            <v>CATEGORICAL</v>
          </cell>
          <cell r="F15" t="str">
            <v>TANF 14-20 MALE NON-MEDICARE</v>
          </cell>
        </row>
        <row r="16">
          <cell r="B16" t="str">
            <v>1015</v>
          </cell>
          <cell r="C16" t="str">
            <v>TANF 14-44 F</v>
          </cell>
          <cell r="D16" t="str">
            <v>1004082</v>
          </cell>
          <cell r="E16" t="str">
            <v>CATEGORICAL</v>
          </cell>
          <cell r="F16" t="str">
            <v>TANF 14-20 FEMALE NON-MEDICARE</v>
          </cell>
        </row>
        <row r="17">
          <cell r="B17" t="str">
            <v>1016</v>
          </cell>
          <cell r="C17" t="str">
            <v>TANF 14-44 M</v>
          </cell>
          <cell r="D17" t="str">
            <v>1004083</v>
          </cell>
          <cell r="E17" t="str">
            <v>CATEGORICAL</v>
          </cell>
          <cell r="F17" t="str">
            <v>TANF 21-44 MALE NON-MEDICARE</v>
          </cell>
        </row>
        <row r="18">
          <cell r="B18" t="str">
            <v>1017</v>
          </cell>
          <cell r="C18" t="str">
            <v>TANF 14-44 F</v>
          </cell>
          <cell r="D18" t="str">
            <v>1004082</v>
          </cell>
          <cell r="E18" t="str">
            <v>CATEGORICAL</v>
          </cell>
          <cell r="F18" t="str">
            <v>TANF 21-44 FEMALE NON-MEDICARE</v>
          </cell>
        </row>
        <row r="19">
          <cell r="B19" t="str">
            <v>1018</v>
          </cell>
          <cell r="C19" t="str">
            <v>TANF 45+</v>
          </cell>
          <cell r="D19" t="str">
            <v>1004084</v>
          </cell>
          <cell r="E19" t="str">
            <v>CATEGORICAL</v>
          </cell>
          <cell r="F19" t="str">
            <v>TANF 45-64 M/F NON-MEDICARE</v>
          </cell>
        </row>
        <row r="20">
          <cell r="B20" t="str">
            <v>1019</v>
          </cell>
          <cell r="C20" t="str">
            <v>TANF 45+</v>
          </cell>
          <cell r="D20" t="str">
            <v>1004084</v>
          </cell>
          <cell r="E20" t="str">
            <v>CATEGORICAL</v>
          </cell>
          <cell r="F20" t="str">
            <v>TANF 65+ M/F NON-MEDICARE</v>
          </cell>
        </row>
        <row r="21">
          <cell r="B21" t="str">
            <v>1021</v>
          </cell>
          <cell r="C21" t="str">
            <v>TANF &lt;1 M/F</v>
          </cell>
          <cell r="D21" t="str">
            <v>1004080</v>
          </cell>
          <cell r="E21" t="str">
            <v>CATEGORICAL</v>
          </cell>
          <cell r="F21" t="str">
            <v>TANF &lt;1 M/F WITH QMB</v>
          </cell>
        </row>
        <row r="22">
          <cell r="B22" t="str">
            <v>1022</v>
          </cell>
          <cell r="C22" t="str">
            <v>TANF 1-13 M/F</v>
          </cell>
          <cell r="D22" t="str">
            <v>1004081</v>
          </cell>
          <cell r="E22" t="str">
            <v>CATEGORICAL</v>
          </cell>
          <cell r="F22" t="str">
            <v>TANF 1-5 M/F WITH QMB</v>
          </cell>
        </row>
        <row r="23">
          <cell r="B23" t="str">
            <v>1023</v>
          </cell>
          <cell r="C23" t="str">
            <v>TANF 1-13 M/F</v>
          </cell>
          <cell r="D23" t="str">
            <v>1004081</v>
          </cell>
          <cell r="E23" t="str">
            <v>CATEGORICAL</v>
          </cell>
          <cell r="F23" t="str">
            <v>TANF 6-13 M/F WITH QMB</v>
          </cell>
        </row>
        <row r="24">
          <cell r="B24" t="str">
            <v>1024</v>
          </cell>
          <cell r="C24" t="str">
            <v>TANF 14-44 M</v>
          </cell>
          <cell r="D24" t="str">
            <v>1004083</v>
          </cell>
          <cell r="E24" t="str">
            <v>CATEGORICAL</v>
          </cell>
          <cell r="F24" t="str">
            <v>TANF 14-20 MALE WITH QMB</v>
          </cell>
        </row>
        <row r="25">
          <cell r="B25" t="str">
            <v>1025</v>
          </cell>
          <cell r="C25" t="str">
            <v>TANF 14-44 F</v>
          </cell>
          <cell r="D25" t="str">
            <v>1004082</v>
          </cell>
          <cell r="E25" t="str">
            <v>CATEGORICAL</v>
          </cell>
          <cell r="F25" t="str">
            <v>TANF 14-20 FEMALE WITH QMB</v>
          </cell>
        </row>
        <row r="26">
          <cell r="B26" t="str">
            <v>1026</v>
          </cell>
          <cell r="C26" t="str">
            <v>TANF 14-44 M</v>
          </cell>
          <cell r="D26" t="str">
            <v>1004083</v>
          </cell>
          <cell r="E26" t="str">
            <v>CATEGORICAL</v>
          </cell>
          <cell r="F26" t="str">
            <v>TANF 21-44 MALE WITH QMB</v>
          </cell>
        </row>
        <row r="27">
          <cell r="B27" t="str">
            <v>1027</v>
          </cell>
          <cell r="C27" t="str">
            <v>TANF 14-44 F</v>
          </cell>
          <cell r="D27" t="str">
            <v>1004082</v>
          </cell>
          <cell r="E27" t="str">
            <v>CATEGORICAL</v>
          </cell>
          <cell r="F27" t="str">
            <v>TANF 21-44 FEMALE WITH QMB</v>
          </cell>
        </row>
        <row r="28">
          <cell r="B28" t="str">
            <v>1028</v>
          </cell>
          <cell r="C28" t="str">
            <v>TANF 45+</v>
          </cell>
          <cell r="D28" t="str">
            <v>1004084</v>
          </cell>
          <cell r="E28" t="str">
            <v>CATEGORICAL</v>
          </cell>
          <cell r="F28" t="str">
            <v>TANF 45-64 M/F WITH QMB</v>
          </cell>
        </row>
        <row r="29">
          <cell r="B29" t="str">
            <v>1029</v>
          </cell>
          <cell r="C29" t="str">
            <v>TANF 45+</v>
          </cell>
          <cell r="D29" t="str">
            <v>1004084</v>
          </cell>
          <cell r="E29" t="str">
            <v>CATEGORICAL</v>
          </cell>
          <cell r="F29" t="str">
            <v>TANF 65+ M/F WITH QMB</v>
          </cell>
        </row>
        <row r="30">
          <cell r="B30" t="str">
            <v>1101</v>
          </cell>
          <cell r="C30" t="str">
            <v>TANF &lt;1 M/F</v>
          </cell>
          <cell r="D30" t="str">
            <v>1004080</v>
          </cell>
          <cell r="E30" t="str">
            <v>CATEGORICAL LINKED EXPANSION</v>
          </cell>
          <cell r="F30" t="str">
            <v>TANF EXPANDED &lt;1 M/F WITH MEDICARE</v>
          </cell>
        </row>
        <row r="31">
          <cell r="B31" t="str">
            <v>1102</v>
          </cell>
          <cell r="C31" t="str">
            <v>TANF 1-13 M/F</v>
          </cell>
          <cell r="D31" t="str">
            <v>1004081</v>
          </cell>
          <cell r="E31" t="str">
            <v>CATEGORICAL LINKED EXPANSION</v>
          </cell>
          <cell r="F31" t="str">
            <v>TANF EXPANDED 1-5 M/F WITH MEDICARE</v>
          </cell>
        </row>
        <row r="32">
          <cell r="B32" t="str">
            <v>1103</v>
          </cell>
          <cell r="C32" t="str">
            <v>TANF 1-13 M/F</v>
          </cell>
          <cell r="D32" t="str">
            <v>1004081</v>
          </cell>
          <cell r="E32" t="str">
            <v>CATEGORICAL LINKED EXPANSION</v>
          </cell>
          <cell r="F32" t="str">
            <v>TANF EXPANDED 6-13 M/F WITH MEDICARE</v>
          </cell>
        </row>
        <row r="33">
          <cell r="B33" t="str">
            <v>1104</v>
          </cell>
          <cell r="C33" t="str">
            <v>TANF 14-44 M</v>
          </cell>
          <cell r="D33" t="str">
            <v>1004083</v>
          </cell>
          <cell r="E33" t="str">
            <v>CATEGORICAL LINKED EXPANSION</v>
          </cell>
          <cell r="F33" t="str">
            <v>TANF EXPANDED 14-20 MALE WITH MEDICARE</v>
          </cell>
        </row>
        <row r="34">
          <cell r="B34" t="str">
            <v>1105</v>
          </cell>
          <cell r="C34" t="str">
            <v>TANF 14-44 F</v>
          </cell>
          <cell r="D34" t="str">
            <v>1004082</v>
          </cell>
          <cell r="E34" t="str">
            <v>CATEGORICAL LINKED EXPANSION</v>
          </cell>
          <cell r="F34" t="str">
            <v>TANF EXPANDED 14-20 FEMALE WITH MEDICARE</v>
          </cell>
        </row>
        <row r="35">
          <cell r="B35" t="str">
            <v>1106</v>
          </cell>
          <cell r="C35" t="str">
            <v>TANF 14-44 M</v>
          </cell>
          <cell r="D35" t="str">
            <v>1004083</v>
          </cell>
          <cell r="E35" t="str">
            <v>CATEGORICAL LINKED EXPANSION</v>
          </cell>
          <cell r="F35" t="str">
            <v>TANF EXPANDED 21-44 MALE WITH MEDICARE</v>
          </cell>
        </row>
        <row r="36">
          <cell r="B36" t="str">
            <v>1107</v>
          </cell>
          <cell r="C36" t="str">
            <v>TANF 14-44 F</v>
          </cell>
          <cell r="D36" t="str">
            <v>1004082</v>
          </cell>
          <cell r="E36" t="str">
            <v>CATEGORICAL LINKED EXPANSION</v>
          </cell>
          <cell r="F36" t="str">
            <v>TANF EXPANDED 21-44 FEMALE WITH MEDICARE</v>
          </cell>
        </row>
        <row r="37">
          <cell r="B37" t="str">
            <v>1108</v>
          </cell>
          <cell r="C37" t="str">
            <v>TANF 45+</v>
          </cell>
          <cell r="D37" t="str">
            <v>1004084</v>
          </cell>
          <cell r="E37" t="str">
            <v>CATEGORICAL LINKED EXPANSION</v>
          </cell>
          <cell r="F37" t="str">
            <v>TANF EXPANDED 45-64 M/F WITH MEDICARE</v>
          </cell>
        </row>
        <row r="38">
          <cell r="B38" t="str">
            <v>1109</v>
          </cell>
          <cell r="C38" t="str">
            <v>TANF 45+</v>
          </cell>
          <cell r="D38" t="str">
            <v>1004084</v>
          </cell>
          <cell r="E38" t="str">
            <v>CATEGORICAL LINKED EXPANSION</v>
          </cell>
          <cell r="F38" t="str">
            <v>TANF EXPANDED 65+ M/F WITH MEDICARE</v>
          </cell>
        </row>
        <row r="39">
          <cell r="B39" t="str">
            <v>1111</v>
          </cell>
          <cell r="C39" t="str">
            <v>TANF &lt;1 M/F</v>
          </cell>
          <cell r="D39" t="str">
            <v>1004080</v>
          </cell>
          <cell r="E39" t="str">
            <v>CATEGORICAL LINKED EXPANSION</v>
          </cell>
          <cell r="F39" t="str">
            <v>TANF EXPANDED &lt;1 M/F NON- MEDICARE</v>
          </cell>
        </row>
        <row r="40">
          <cell r="B40" t="str">
            <v>1112</v>
          </cell>
          <cell r="C40" t="str">
            <v>TANF 1-13 M/F</v>
          </cell>
          <cell r="D40" t="str">
            <v>1004081</v>
          </cell>
          <cell r="E40" t="str">
            <v>CATEGORICAL LINKED EXPANSION</v>
          </cell>
          <cell r="F40" t="str">
            <v>TANF EXPANDED 1-5 M/F NON-MEDICARE</v>
          </cell>
        </row>
        <row r="41">
          <cell r="B41" t="str">
            <v>1113</v>
          </cell>
          <cell r="C41" t="str">
            <v>TANF 1-13 M/F</v>
          </cell>
          <cell r="D41" t="str">
            <v>1004081</v>
          </cell>
          <cell r="E41" t="str">
            <v>CATEGORICAL LINKED EXPANSION</v>
          </cell>
          <cell r="F41" t="str">
            <v>TANF EXPANDED 6-13 M/F NON-MEDICARE</v>
          </cell>
        </row>
        <row r="42">
          <cell r="B42" t="str">
            <v>1114</v>
          </cell>
          <cell r="C42" t="str">
            <v>TANF 14-44 F</v>
          </cell>
          <cell r="D42" t="str">
            <v>1004083</v>
          </cell>
          <cell r="E42" t="str">
            <v>CATEGORICAL LINKED EXPANSION</v>
          </cell>
          <cell r="F42" t="str">
            <v>TANF EXPANDED 14-20 MALE NON-MEDICARE</v>
          </cell>
        </row>
        <row r="43">
          <cell r="B43" t="str">
            <v>1115</v>
          </cell>
          <cell r="C43" t="str">
            <v>TANF 14-44 F</v>
          </cell>
          <cell r="D43" t="str">
            <v>1004082</v>
          </cell>
          <cell r="E43" t="str">
            <v>CATEGORICAL LINKED EXPANSION</v>
          </cell>
          <cell r="F43" t="str">
            <v>TANF EXPANDED 14-20 FEMALE NON-MEDICARE</v>
          </cell>
        </row>
        <row r="44">
          <cell r="B44" t="str">
            <v>1116</v>
          </cell>
          <cell r="C44" t="str">
            <v>TANF 14-44 M</v>
          </cell>
          <cell r="D44" t="str">
            <v>1004083</v>
          </cell>
          <cell r="E44" t="str">
            <v>CATEGORICAL LINKED EXPANSION</v>
          </cell>
          <cell r="F44" t="str">
            <v>TANF EXPANDED 21-44 MALE NON-MEDICARE</v>
          </cell>
        </row>
        <row r="45">
          <cell r="B45" t="str">
            <v>1117</v>
          </cell>
          <cell r="C45" t="str">
            <v>TANF 14-44 F</v>
          </cell>
          <cell r="D45" t="str">
            <v>1004082</v>
          </cell>
          <cell r="E45" t="str">
            <v>CATEGORICAL LINKED EXPANSION</v>
          </cell>
          <cell r="F45" t="str">
            <v>TANF EXPANDED 21-44 FEMALE NON-MEDICARE</v>
          </cell>
        </row>
        <row r="46">
          <cell r="B46" t="str">
            <v>1118</v>
          </cell>
          <cell r="C46" t="str">
            <v>TANF 45+</v>
          </cell>
          <cell r="D46" t="str">
            <v>1004084</v>
          </cell>
          <cell r="E46" t="str">
            <v>CATEGORICAL LINKED EXPANSION</v>
          </cell>
          <cell r="F46" t="str">
            <v>TANF EXPANDED 45-64 M/F NON-MEDICARE</v>
          </cell>
        </row>
        <row r="47">
          <cell r="B47" t="str">
            <v>1119</v>
          </cell>
          <cell r="C47" t="str">
            <v>TANF 45+</v>
          </cell>
          <cell r="D47" t="str">
            <v>1004084</v>
          </cell>
          <cell r="E47" t="str">
            <v>CATEGORICAL LINKED EXPANSION</v>
          </cell>
          <cell r="F47" t="str">
            <v>TANF EXPANDED 65+ M/F NON-MEDICARE</v>
          </cell>
        </row>
        <row r="48">
          <cell r="B48" t="str">
            <v>1121</v>
          </cell>
          <cell r="C48" t="str">
            <v>TANF &lt;1 M/F</v>
          </cell>
          <cell r="D48" t="str">
            <v>1004080</v>
          </cell>
          <cell r="E48" t="str">
            <v>CATEGORICAL LINKED EXPANSION</v>
          </cell>
          <cell r="F48" t="str">
            <v>TANF EXPANDED &lt;1 M/F WITH QMB</v>
          </cell>
        </row>
        <row r="49">
          <cell r="B49" t="str">
            <v>1122</v>
          </cell>
          <cell r="C49" t="str">
            <v>TANF 1-13 M/F</v>
          </cell>
          <cell r="D49" t="str">
            <v>1004081</v>
          </cell>
          <cell r="E49" t="str">
            <v>CATEGORICAL LINKED EXPANSION</v>
          </cell>
          <cell r="F49" t="str">
            <v>TANF EXPANDED 1-5 M/F WITH QMB</v>
          </cell>
        </row>
        <row r="50">
          <cell r="B50" t="str">
            <v>1123</v>
          </cell>
          <cell r="C50" t="str">
            <v>TANF 1-13 M/F</v>
          </cell>
          <cell r="D50" t="str">
            <v>1004081</v>
          </cell>
          <cell r="E50" t="str">
            <v>CATEGORICAL LINKED EXPANSION</v>
          </cell>
          <cell r="F50" t="str">
            <v>TANF EXPANDED 6-13 M/F WITH QMB</v>
          </cell>
        </row>
        <row r="51">
          <cell r="B51" t="str">
            <v>1124</v>
          </cell>
          <cell r="C51" t="str">
            <v>TANF 14-44 M</v>
          </cell>
          <cell r="D51" t="str">
            <v>1004083</v>
          </cell>
          <cell r="E51" t="str">
            <v>CATEGORICAL LINKED EXPANSION</v>
          </cell>
          <cell r="F51" t="str">
            <v>TANF EXPANDED 14-20 MALE WITH QMB</v>
          </cell>
        </row>
        <row r="52">
          <cell r="B52" t="str">
            <v>1125</v>
          </cell>
          <cell r="C52" t="str">
            <v>TANF 14-44 F</v>
          </cell>
          <cell r="D52" t="str">
            <v>1004082</v>
          </cell>
          <cell r="E52" t="str">
            <v>CATEGORICAL LINKED EXPANSION</v>
          </cell>
          <cell r="F52" t="str">
            <v>TANF EXPANDED 14-20 FEMALE WITH QMB</v>
          </cell>
        </row>
        <row r="53">
          <cell r="B53" t="str">
            <v>1126</v>
          </cell>
          <cell r="C53" t="str">
            <v>TANF 14-44 F</v>
          </cell>
          <cell r="D53" t="str">
            <v>1004083</v>
          </cell>
          <cell r="E53" t="str">
            <v>CATEGORICAL LINKED EXPANSION</v>
          </cell>
          <cell r="F53" t="str">
            <v>TANF EXPANDED 21-44 MALE WITH QMB</v>
          </cell>
        </row>
        <row r="54">
          <cell r="B54" t="str">
            <v>1127</v>
          </cell>
          <cell r="C54" t="str">
            <v>TANF 14-44 F</v>
          </cell>
          <cell r="D54" t="str">
            <v>1004082</v>
          </cell>
          <cell r="E54" t="str">
            <v>CATEGORICAL LINKED EXPANSION</v>
          </cell>
          <cell r="F54" t="str">
            <v>TANF EXPANDED 21-44 FEMALE WITH QMB</v>
          </cell>
        </row>
        <row r="55">
          <cell r="B55" t="str">
            <v>1128</v>
          </cell>
          <cell r="C55" t="str">
            <v>TANF 45+</v>
          </cell>
          <cell r="D55" t="str">
            <v>1004084</v>
          </cell>
          <cell r="E55" t="str">
            <v>CATEGORICAL LINKED EXPANSION</v>
          </cell>
          <cell r="F55" t="str">
            <v>TANF EXPANDED 45-64 M/F WITH QMB</v>
          </cell>
        </row>
        <row r="56">
          <cell r="B56" t="str">
            <v>1129</v>
          </cell>
          <cell r="C56" t="str">
            <v>TANF 45+</v>
          </cell>
          <cell r="D56" t="str">
            <v>1004084</v>
          </cell>
          <cell r="E56" t="str">
            <v>CATEGORICAL LINKED EXPANSION</v>
          </cell>
          <cell r="F56" t="str">
            <v>TANF  EXPANDED 65+ M/F WITH QMB</v>
          </cell>
        </row>
        <row r="57">
          <cell r="B57" t="str">
            <v>2100</v>
          </cell>
          <cell r="C57" t="str">
            <v>SSI W/MED</v>
          </cell>
          <cell r="D57" t="str">
            <v>1004085</v>
          </cell>
          <cell r="E57" t="str">
            <v>CATEGORICAL</v>
          </cell>
          <cell r="F57" t="str">
            <v>SSI AGED WITH MEDICARE</v>
          </cell>
        </row>
        <row r="58">
          <cell r="B58" t="str">
            <v>2110</v>
          </cell>
          <cell r="C58" t="str">
            <v>SSI W/O MED</v>
          </cell>
          <cell r="D58" t="str">
            <v>1004086</v>
          </cell>
          <cell r="E58" t="str">
            <v>CATEGORICAL</v>
          </cell>
          <cell r="F58" t="str">
            <v>SSI AGED NON-MEDICARE</v>
          </cell>
        </row>
        <row r="59">
          <cell r="B59" t="str">
            <v>2120</v>
          </cell>
          <cell r="C59" t="str">
            <v>SSI W/MED</v>
          </cell>
          <cell r="D59" t="str">
            <v>1004085</v>
          </cell>
          <cell r="E59" t="str">
            <v>CATEGORICAL</v>
          </cell>
          <cell r="F59" t="str">
            <v>SSI AGED WITH QMB</v>
          </cell>
        </row>
        <row r="60">
          <cell r="B60" t="str">
            <v>2200</v>
          </cell>
          <cell r="C60" t="str">
            <v>SSI W/MED</v>
          </cell>
          <cell r="D60" t="str">
            <v>1004085</v>
          </cell>
          <cell r="E60" t="str">
            <v>CATEGORICAL</v>
          </cell>
          <cell r="F60" t="str">
            <v>SSI DISABLED WITH MEDICARE</v>
          </cell>
        </row>
        <row r="61">
          <cell r="B61" t="str">
            <v>2210</v>
          </cell>
          <cell r="C61" t="str">
            <v>SSI W/O MED</v>
          </cell>
          <cell r="D61" t="str">
            <v>1004086</v>
          </cell>
          <cell r="E61" t="str">
            <v>CATEGORICAL</v>
          </cell>
          <cell r="F61" t="str">
            <v>SSI DISABLED NON-MEDICARE</v>
          </cell>
        </row>
        <row r="62">
          <cell r="B62" t="str">
            <v>2220</v>
          </cell>
          <cell r="C62" t="str">
            <v>SSI W/MED</v>
          </cell>
          <cell r="D62" t="str">
            <v>1004085</v>
          </cell>
          <cell r="E62" t="str">
            <v>CATEGORICAL</v>
          </cell>
          <cell r="F62" t="str">
            <v>SSI DISABLED WITH QMB</v>
          </cell>
        </row>
        <row r="63">
          <cell r="B63" t="str">
            <v>2300</v>
          </cell>
          <cell r="C63" t="str">
            <v>SSI W/MED</v>
          </cell>
          <cell r="D63" t="str">
            <v>1004085</v>
          </cell>
          <cell r="E63" t="str">
            <v>CATEGORICAL</v>
          </cell>
          <cell r="F63" t="str">
            <v>SSI BLIND WITH MEDICARE</v>
          </cell>
        </row>
        <row r="64">
          <cell r="B64" t="str">
            <v>2310</v>
          </cell>
          <cell r="C64" t="str">
            <v>SSI W/O MED</v>
          </cell>
          <cell r="D64" t="str">
            <v>1004086</v>
          </cell>
          <cell r="E64" t="str">
            <v>CATEGORICAL</v>
          </cell>
          <cell r="F64" t="str">
            <v>SSI BLIND NON-MEDICARE</v>
          </cell>
        </row>
        <row r="65">
          <cell r="B65" t="str">
            <v>2320</v>
          </cell>
          <cell r="C65" t="str">
            <v>SSI W/MED</v>
          </cell>
          <cell r="D65" t="str">
            <v>1004085</v>
          </cell>
          <cell r="E65" t="str">
            <v>CATEGORICAL</v>
          </cell>
          <cell r="F65" t="str">
            <v>SSI BLIND WITH QMB</v>
          </cell>
        </row>
        <row r="66">
          <cell r="B66" t="str">
            <v>2400</v>
          </cell>
          <cell r="C66" t="str">
            <v>SSI W/MED</v>
          </cell>
          <cell r="D66" t="str">
            <v>1004085</v>
          </cell>
          <cell r="E66" t="str">
            <v>CATEGORICAL LINKED EXPANSION</v>
          </cell>
          <cell r="F66" t="str">
            <v>SSI AGED EXPANDED WITH MEDICARE</v>
          </cell>
        </row>
        <row r="67">
          <cell r="B67" t="str">
            <v>2410</v>
          </cell>
          <cell r="C67" t="str">
            <v>SSI W/O MED</v>
          </cell>
          <cell r="D67" t="str">
            <v>1004086</v>
          </cell>
          <cell r="E67" t="str">
            <v>CATEGORICAL LINKED EXPANSION</v>
          </cell>
          <cell r="F67" t="str">
            <v>SSI AGED EXPANDED NON-MEDICARE</v>
          </cell>
        </row>
        <row r="68">
          <cell r="B68" t="str">
            <v>2420</v>
          </cell>
          <cell r="C68" t="str">
            <v>SSI W/MED</v>
          </cell>
          <cell r="D68" t="str">
            <v>1004085</v>
          </cell>
          <cell r="E68" t="str">
            <v>CATEGORICAL LINKED EXPANSION</v>
          </cell>
          <cell r="F68" t="str">
            <v>SSI AGED EXPANDED WITH QMB</v>
          </cell>
        </row>
        <row r="69">
          <cell r="B69" t="str">
            <v>2500</v>
          </cell>
          <cell r="C69" t="str">
            <v>SSI W/MED</v>
          </cell>
          <cell r="D69" t="str">
            <v>1004085</v>
          </cell>
          <cell r="E69" t="str">
            <v>CATEGORICAL LINKED EXPANSION</v>
          </cell>
          <cell r="F69" t="str">
            <v>SSI BLIND EXPANDED WITH MEDICARE</v>
          </cell>
        </row>
        <row r="70">
          <cell r="B70" t="str">
            <v>2510</v>
          </cell>
          <cell r="C70" t="str">
            <v>SSI W/O MED</v>
          </cell>
          <cell r="D70" t="str">
            <v>1004086</v>
          </cell>
          <cell r="E70" t="str">
            <v>CATEGORICAL LINKED EXPANSION</v>
          </cell>
          <cell r="F70" t="str">
            <v>SSI BLIND EXPANDED NON-MEDICARE</v>
          </cell>
        </row>
        <row r="71">
          <cell r="B71" t="str">
            <v>2520</v>
          </cell>
          <cell r="C71" t="str">
            <v>SSI W/MED</v>
          </cell>
          <cell r="D71" t="str">
            <v>1004085</v>
          </cell>
          <cell r="E71" t="str">
            <v>CATEGORICAL LINKED EXPANSION</v>
          </cell>
          <cell r="F71" t="str">
            <v>SSI BLIND EXPANDED WITH QMB</v>
          </cell>
        </row>
        <row r="72">
          <cell r="B72" t="str">
            <v>2600</v>
          </cell>
          <cell r="C72" t="str">
            <v>SSI W/MED</v>
          </cell>
          <cell r="D72" t="str">
            <v>1004085</v>
          </cell>
          <cell r="E72" t="str">
            <v>CATEGORICAL LINKED EXPANSION</v>
          </cell>
          <cell r="F72" t="str">
            <v>SSI DISABLED EXPANDED WITH MEDICARE</v>
          </cell>
        </row>
        <row r="73">
          <cell r="B73" t="str">
            <v>2610</v>
          </cell>
          <cell r="C73" t="str">
            <v>SSI W/O MED</v>
          </cell>
          <cell r="D73" t="str">
            <v>1004086</v>
          </cell>
          <cell r="E73" t="str">
            <v>CATEGORICAL LINKED EXPANSION</v>
          </cell>
          <cell r="F73" t="str">
            <v>SSI DISABLED EXPANDED NON-MEDICARE</v>
          </cell>
        </row>
        <row r="74">
          <cell r="B74" t="str">
            <v>2620</v>
          </cell>
          <cell r="C74" t="str">
            <v>SSI W/MED</v>
          </cell>
          <cell r="D74" t="str">
            <v>1004085</v>
          </cell>
          <cell r="E74" t="str">
            <v>CATEGORICAL LINKED EXPANSION</v>
          </cell>
          <cell r="F74" t="str">
            <v>SSI DISABLED EXPANDED WITH QMB</v>
          </cell>
        </row>
        <row r="75">
          <cell r="B75" t="str">
            <v>3000</v>
          </cell>
          <cell r="C75" t="str">
            <v>MN/MI</v>
          </cell>
          <cell r="D75" t="str">
            <v>1004087</v>
          </cell>
          <cell r="E75" t="str">
            <v>NON-CATEGORICAL</v>
          </cell>
          <cell r="F75" t="str">
            <v>MN/MI WITH MEDICARE</v>
          </cell>
        </row>
        <row r="76">
          <cell r="B76" t="str">
            <v>3010</v>
          </cell>
          <cell r="C76" t="str">
            <v>MN/MI</v>
          </cell>
          <cell r="D76" t="str">
            <v>1004087</v>
          </cell>
          <cell r="E76" t="str">
            <v>NON-CATEGORICAL</v>
          </cell>
          <cell r="F76" t="str">
            <v>MN/MI NON-MEDICARE</v>
          </cell>
        </row>
        <row r="77">
          <cell r="B77" t="str">
            <v>3302</v>
          </cell>
          <cell r="C77" t="str">
            <v>Title XIX Waiver Non-MED</v>
          </cell>
          <cell r="D77" t="str">
            <v>1004087</v>
          </cell>
          <cell r="E77" t="str">
            <v>FEDERAL NON-CATEGORICAL LINKED EXPANSION</v>
          </cell>
          <cell r="F77" t="str">
            <v>TITLE XIX WAIVER GRP 1-5 M/F WITH MEDICARE</v>
          </cell>
        </row>
        <row r="78">
          <cell r="B78" t="str">
            <v>3303</v>
          </cell>
          <cell r="C78" t="str">
            <v>Title XIX Waiver Non-MED</v>
          </cell>
          <cell r="D78" t="str">
            <v>1004087</v>
          </cell>
          <cell r="E78" t="str">
            <v>FEDERAL NON-CATEGORICAL LINKED EXPANSION</v>
          </cell>
          <cell r="F78" t="str">
            <v>TITLE XIX WAIVER GRP 6-13 M/F WITH MEDICARE</v>
          </cell>
        </row>
        <row r="79">
          <cell r="B79" t="str">
            <v>3304</v>
          </cell>
          <cell r="C79" t="str">
            <v>Title XIX Waiver Non-MED</v>
          </cell>
          <cell r="D79" t="str">
            <v>1004087</v>
          </cell>
          <cell r="E79" t="str">
            <v>FEDERAL NON-CATEGORICAL LINKED EXPANSION</v>
          </cell>
          <cell r="F79" t="str">
            <v>TITLE XIX WAIVER GRP 14-20 MALE WITH MEDICARE</v>
          </cell>
        </row>
        <row r="80">
          <cell r="B80" t="str">
            <v>3305</v>
          </cell>
          <cell r="C80" t="str">
            <v>Title XIX Waiver Non-MED</v>
          </cell>
          <cell r="D80" t="str">
            <v>1004087</v>
          </cell>
          <cell r="E80" t="str">
            <v>FEDERAL NON-CATEGORICAL LINKED EXPANSION</v>
          </cell>
          <cell r="F80" t="str">
            <v>TITLE XIX WAIVER GRP 14-20 FEMALE WITH MEDICARE</v>
          </cell>
        </row>
        <row r="81">
          <cell r="B81" t="str">
            <v>3306</v>
          </cell>
          <cell r="C81" t="str">
            <v>Title XIX Waiver Non-MED</v>
          </cell>
          <cell r="D81" t="str">
            <v>1004087</v>
          </cell>
          <cell r="E81" t="str">
            <v>FEDERAL NON-CATEGORICAL LINKED EXPANSION</v>
          </cell>
          <cell r="F81" t="str">
            <v>TITLE XIX WAIVER GRP 21-44 MALE WITH MEDICARE</v>
          </cell>
        </row>
        <row r="82">
          <cell r="B82" t="str">
            <v>3307</v>
          </cell>
          <cell r="C82" t="str">
            <v>Title XIX Waiver Non-MED</v>
          </cell>
          <cell r="D82" t="str">
            <v>1004087</v>
          </cell>
          <cell r="E82" t="str">
            <v>FEDERAL NON-CATEGORICAL LINKED EXPANSION</v>
          </cell>
          <cell r="F82" t="str">
            <v>TITLE XIX WAIVER GRP 21-44 FEMALE WITH MEDICARE</v>
          </cell>
        </row>
        <row r="83">
          <cell r="B83" t="str">
            <v>3308</v>
          </cell>
          <cell r="C83" t="str">
            <v>Title XIX Waiver Non-MED</v>
          </cell>
          <cell r="D83" t="str">
            <v>1004087</v>
          </cell>
          <cell r="E83" t="str">
            <v>FEDERAL NON-CATEGORICAL LINKED EXPANSION</v>
          </cell>
          <cell r="F83" t="str">
            <v>TITLE XIX WAIVER GRP 45-64M/F WITH MEDICARE</v>
          </cell>
        </row>
        <row r="84">
          <cell r="B84" t="str">
            <v>3309</v>
          </cell>
          <cell r="C84" t="str">
            <v>Title XIX Waiver Non-MED</v>
          </cell>
          <cell r="D84" t="str">
            <v>1004087</v>
          </cell>
          <cell r="E84" t="str">
            <v>FEDERAL NON-CATEGORICAL LINKED EXPANSION</v>
          </cell>
          <cell r="F84" t="str">
            <v>TITLE XIX WAIVER GRP 65+ M/F WITH MEDICARE</v>
          </cell>
        </row>
        <row r="85">
          <cell r="B85" t="str">
            <v>3311</v>
          </cell>
          <cell r="C85" t="str">
            <v>Title XIX Waiver Non-MED</v>
          </cell>
          <cell r="D85" t="str">
            <v>1004087</v>
          </cell>
          <cell r="E85" t="str">
            <v>FEDERAL NON-CATEGORICAL LINKED EXPANSION</v>
          </cell>
          <cell r="F85" t="str">
            <v>TITLE XIX WAIVER GRP &lt;1 M/F NON-MEDICARE</v>
          </cell>
        </row>
        <row r="86">
          <cell r="B86" t="str">
            <v>3312</v>
          </cell>
          <cell r="C86" t="str">
            <v>Title XIX Waiver Non-MED</v>
          </cell>
          <cell r="D86" t="str">
            <v>1004087</v>
          </cell>
          <cell r="E86" t="str">
            <v>FEDERAL NON-CATEGORICAL LINKED EXPANSION</v>
          </cell>
          <cell r="F86" t="str">
            <v>TITLE XIX WAIVER GRP 1-5 M/F NON-MEDICARE</v>
          </cell>
        </row>
        <row r="87">
          <cell r="B87" t="str">
            <v>3313</v>
          </cell>
          <cell r="C87" t="str">
            <v>Title XIX Waiver Non-MED</v>
          </cell>
          <cell r="D87" t="str">
            <v>1004087</v>
          </cell>
          <cell r="E87" t="str">
            <v>FEDERAL NON-CATEGORICAL LINKED EXPANSION</v>
          </cell>
          <cell r="F87" t="str">
            <v>TITLE XIX WAIVER GRP 6-13 M/F NON-MEDICARE</v>
          </cell>
        </row>
        <row r="88">
          <cell r="B88" t="str">
            <v>3314</v>
          </cell>
          <cell r="C88" t="str">
            <v>Title XIX Waiver Non-MED</v>
          </cell>
          <cell r="D88" t="str">
            <v>1004087</v>
          </cell>
          <cell r="E88" t="str">
            <v>FEDERAL NON-CATEGORICAL LINKED EXPANSION</v>
          </cell>
          <cell r="F88" t="str">
            <v>TITLE XIX WAIVER GRP 14-20 MALE NON-MEDICARE</v>
          </cell>
        </row>
        <row r="89">
          <cell r="B89" t="str">
            <v>3315</v>
          </cell>
          <cell r="C89" t="str">
            <v>Title XIX Waiver Non-MED</v>
          </cell>
          <cell r="D89" t="str">
            <v>1004087</v>
          </cell>
          <cell r="E89" t="str">
            <v>FEDERAL NON-CATEGORICAL LINKED EXPANSION</v>
          </cell>
          <cell r="F89" t="str">
            <v>TITLE XIX WAIVER GRP 14-20 FEMALE NON-MEDICARE</v>
          </cell>
        </row>
        <row r="90">
          <cell r="B90" t="str">
            <v>3316</v>
          </cell>
          <cell r="C90" t="str">
            <v>Title XIX Waiver Non-MED</v>
          </cell>
          <cell r="D90" t="str">
            <v>1004087</v>
          </cell>
          <cell r="E90" t="str">
            <v>FEDERAL NON-CATEGORICAL LINKED EXPANSION</v>
          </cell>
          <cell r="F90" t="str">
            <v>TITLE XIX WAIVER GRP 21-44 MALE NON-MEDICARE</v>
          </cell>
        </row>
        <row r="91">
          <cell r="B91" t="str">
            <v>3317</v>
          </cell>
          <cell r="C91" t="str">
            <v>Title XIX Waiver Non-MED</v>
          </cell>
          <cell r="D91" t="str">
            <v>1004087</v>
          </cell>
          <cell r="E91" t="str">
            <v>FEDERAL NON-CATEGORICAL LINKED EXPANSION</v>
          </cell>
          <cell r="F91" t="str">
            <v>TITLE XIX WAIVER GRP 21-44 FEMALE NON-MEDICARE</v>
          </cell>
        </row>
        <row r="92">
          <cell r="B92" t="str">
            <v>3318</v>
          </cell>
          <cell r="C92" t="str">
            <v>Title XIX Waiver Non-MED</v>
          </cell>
          <cell r="D92" t="str">
            <v>1004087</v>
          </cell>
          <cell r="E92" t="str">
            <v>FEDERAL NON-CATEGORICAL LINKED EXPANSION</v>
          </cell>
          <cell r="F92" t="str">
            <v>TITLE XIX WAIVER GRP 45-64 M/F NON-MEDICARE</v>
          </cell>
        </row>
        <row r="93">
          <cell r="B93" t="str">
            <v>3319</v>
          </cell>
          <cell r="C93" t="str">
            <v>Title XIX Waiver Non-MED</v>
          </cell>
          <cell r="D93" t="str">
            <v>1004087</v>
          </cell>
          <cell r="E93" t="str">
            <v>FEDERAL NON-CATEGORICAL LINKED EXPANSION</v>
          </cell>
          <cell r="F93" t="str">
            <v>TITLE XIX WAIVER GRP 65+ M/F NON-MEDICARE</v>
          </cell>
        </row>
        <row r="94">
          <cell r="B94" t="str">
            <v>3321</v>
          </cell>
          <cell r="C94" t="str">
            <v>Title XIX Waiver Non-MED</v>
          </cell>
          <cell r="D94" t="str">
            <v>1004087</v>
          </cell>
          <cell r="E94" t="str">
            <v>FEDERAL NON-CATEGORICAL LINKED EXPANSION</v>
          </cell>
          <cell r="F94" t="str">
            <v>TITLE XIX WAIVER GRP &lt;1 M/F WITH QMB</v>
          </cell>
        </row>
        <row r="95">
          <cell r="B95" t="str">
            <v>3322</v>
          </cell>
          <cell r="C95" t="str">
            <v>Title XIX Waiver Non-MED</v>
          </cell>
          <cell r="D95" t="str">
            <v>1004087</v>
          </cell>
          <cell r="E95" t="str">
            <v>FEDERAL NON-CATEGORICAL LINKED EXPANSION</v>
          </cell>
          <cell r="F95" t="str">
            <v>TITLE XIX WAIVER GRP 1-5 M/F WITH QMB</v>
          </cell>
        </row>
        <row r="96">
          <cell r="B96" t="str">
            <v>3323</v>
          </cell>
          <cell r="C96" t="str">
            <v>Title XIX Waiver Non-MED</v>
          </cell>
          <cell r="D96" t="str">
            <v>1004087</v>
          </cell>
          <cell r="E96" t="str">
            <v>FEDERAL NON-CATEGORICAL LINKED EXPANSION</v>
          </cell>
          <cell r="F96" t="str">
            <v>TITLE XIX WAIVER GRP 6-13 M/F WITH QMB</v>
          </cell>
        </row>
        <row r="97">
          <cell r="B97" t="str">
            <v>3324</v>
          </cell>
          <cell r="C97" t="str">
            <v>Title XIX Waiver Non-MED</v>
          </cell>
          <cell r="D97" t="str">
            <v>1004087</v>
          </cell>
          <cell r="E97" t="str">
            <v>FEDERAL NON-CATEGORICAL LINKED EXPANSION</v>
          </cell>
          <cell r="F97" t="str">
            <v>TITLE XIX WAIVER GRP 14-20 MALE WITH QMB</v>
          </cell>
        </row>
        <row r="98">
          <cell r="B98" t="str">
            <v>3325</v>
          </cell>
          <cell r="C98" t="str">
            <v>Title XIX Waiver Non-MED</v>
          </cell>
          <cell r="D98" t="str">
            <v>1004087</v>
          </cell>
          <cell r="E98" t="str">
            <v>FEDERAL NON-CATEGORICAL LINKED EXPANSION</v>
          </cell>
          <cell r="F98" t="str">
            <v>TITLE XIX WAIVER GRP 14-20 FEMALE WITH QMB</v>
          </cell>
        </row>
        <row r="99">
          <cell r="B99" t="str">
            <v>3326</v>
          </cell>
          <cell r="C99" t="str">
            <v>Title XIX Waiver Non-MED</v>
          </cell>
          <cell r="D99" t="str">
            <v>1004087</v>
          </cell>
          <cell r="E99" t="str">
            <v>FEDERAL NON-CATEGORICAL LINKED EXPANSION</v>
          </cell>
          <cell r="F99" t="str">
            <v>TITLE XIX WAIVER GRP 21-44 MALE WITH QMB</v>
          </cell>
        </row>
        <row r="100">
          <cell r="B100" t="str">
            <v>3327</v>
          </cell>
          <cell r="C100" t="str">
            <v>Title XIX Waiver Non-MED</v>
          </cell>
          <cell r="D100" t="str">
            <v>1004087</v>
          </cell>
          <cell r="E100" t="str">
            <v>FEDERAL NON-CATEGORICAL LINKED EXPANSION</v>
          </cell>
          <cell r="F100" t="str">
            <v>TITLE XIX WAIVER GRP 21-44 FEMALE WITH QMB</v>
          </cell>
        </row>
        <row r="101">
          <cell r="B101" t="str">
            <v>3328</v>
          </cell>
          <cell r="C101" t="str">
            <v>Title XIX Waiver Non-MED</v>
          </cell>
          <cell r="D101" t="str">
            <v>1004087</v>
          </cell>
          <cell r="E101" t="str">
            <v>FEDERAL NON-CATEGORICAL LINKED EXPANSION</v>
          </cell>
          <cell r="F101" t="str">
            <v>TITLE XIX WAIVER GRP 45-64 M/F WITH QMB</v>
          </cell>
        </row>
        <row r="102">
          <cell r="B102" t="str">
            <v>3400</v>
          </cell>
          <cell r="C102" t="str">
            <v>Title XIX Waiver MED</v>
          </cell>
          <cell r="D102" t="str">
            <v>1004099</v>
          </cell>
          <cell r="E102" t="str">
            <v>FEDERAL NON-CATEGORICAL LINKED CONVERSION</v>
          </cell>
          <cell r="F102" t="str">
            <v>MED ELIGIBILITY WITH MEDICARE</v>
          </cell>
        </row>
        <row r="103">
          <cell r="B103" t="str">
            <v>3410</v>
          </cell>
          <cell r="C103" t="str">
            <v>Title XIX Waiver MED</v>
          </cell>
          <cell r="D103" t="str">
            <v>1004099</v>
          </cell>
          <cell r="E103" t="str">
            <v>FEDERAL NON-CATEGORICAL LINKED CONVERSION</v>
          </cell>
          <cell r="F103" t="str">
            <v>MED ELIGIBILITY NON-MEDICARE</v>
          </cell>
        </row>
        <row r="104">
          <cell r="B104" t="str">
            <v>3420</v>
          </cell>
          <cell r="C104" t="str">
            <v>Title XIX Waiver MED</v>
          </cell>
          <cell r="D104" t="str">
            <v>1004099</v>
          </cell>
          <cell r="E104" t="str">
            <v>FEDERAL NON-CATEGORICAL LINKED CONVERSION</v>
          </cell>
          <cell r="F104" t="str">
            <v>MED ELIGIBILITY WITH QMB</v>
          </cell>
        </row>
        <row r="105">
          <cell r="B105" t="str">
            <v>3601</v>
          </cell>
          <cell r="C105" t="str">
            <v>Title XIX Waiver Non-MED</v>
          </cell>
          <cell r="D105" t="str">
            <v>1004087</v>
          </cell>
          <cell r="E105" t="str">
            <v>FEDERAL NON-CATEGORICAL LINKED CONVERSION</v>
          </cell>
          <cell r="F105" t="str">
            <v>TITLE XIX WAIVER GRP/MI &lt;1 M/F WITH MEDICARE</v>
          </cell>
        </row>
        <row r="106">
          <cell r="B106" t="str">
            <v>3602</v>
          </cell>
          <cell r="C106" t="str">
            <v>Title XIX Waiver Non-MED</v>
          </cell>
          <cell r="D106" t="str">
            <v>1004087</v>
          </cell>
          <cell r="E106" t="str">
            <v>FEDERAL NON-CATEGORICAL LINKED CONVERSION</v>
          </cell>
          <cell r="F106" t="str">
            <v>TITLE XIX WAIVER GRP/MI 1-5 M/F WITH MEDICARE</v>
          </cell>
        </row>
        <row r="107">
          <cell r="B107" t="str">
            <v>3603</v>
          </cell>
          <cell r="C107" t="str">
            <v>Title XIX Waiver Non-MED</v>
          </cell>
          <cell r="D107" t="str">
            <v>1004087</v>
          </cell>
          <cell r="E107" t="str">
            <v>FEDERAL NON-CATEGORICAL LINKED CONVERSION</v>
          </cell>
          <cell r="F107" t="str">
            <v>TITLE XIX WAIVER GRP/MI 6-13 M/F WITH MEDICARE</v>
          </cell>
        </row>
        <row r="108">
          <cell r="B108" t="str">
            <v>3604</v>
          </cell>
          <cell r="C108" t="str">
            <v>Title XIX Waiver Non-MED</v>
          </cell>
          <cell r="D108" t="str">
            <v>1004087</v>
          </cell>
          <cell r="E108" t="str">
            <v>FEDERAL NON-CATEGORICAL LINKED CONVERSION</v>
          </cell>
          <cell r="F108" t="str">
            <v>TITLE XIX WAIVER GRP/MI 14-20 MALE WITH MEDICARE</v>
          </cell>
        </row>
        <row r="109">
          <cell r="B109" t="str">
            <v>3605</v>
          </cell>
          <cell r="C109" t="str">
            <v>Title XIX Waiver Non-MED</v>
          </cell>
          <cell r="D109" t="str">
            <v>1004087</v>
          </cell>
          <cell r="E109" t="str">
            <v>FEDERAL NON-CATEGORICAL LINKED CONVERSION</v>
          </cell>
          <cell r="F109" t="str">
            <v>TITLE XIX WAIVER GRP/MI 14-20 FEMALE WITH MEDICARE</v>
          </cell>
        </row>
        <row r="110">
          <cell r="B110" t="str">
            <v>3606</v>
          </cell>
          <cell r="C110" t="str">
            <v>Title XIX Waiver Non-MED</v>
          </cell>
          <cell r="D110" t="str">
            <v>1004087</v>
          </cell>
          <cell r="E110" t="str">
            <v>FEDERAL NON-CATEGORICAL LINKED CONVERSION</v>
          </cell>
          <cell r="F110" t="str">
            <v>TITLE XIX WAIVER GRP/MI 21-44 MALE WITH MEDICARE</v>
          </cell>
        </row>
        <row r="111">
          <cell r="B111" t="str">
            <v>3607</v>
          </cell>
          <cell r="C111" t="str">
            <v>Title XIX Waiver Non-MED</v>
          </cell>
          <cell r="D111" t="str">
            <v>1004087</v>
          </cell>
          <cell r="E111" t="str">
            <v>FEDERAL NON-CATEGORICAL LINKED CONVERSION</v>
          </cell>
          <cell r="F111" t="str">
            <v>TITLE XIX WAIVER GRP/MI 21-44 FEMALE WITH MEDICARE</v>
          </cell>
        </row>
        <row r="112">
          <cell r="B112" t="str">
            <v>3608</v>
          </cell>
          <cell r="C112" t="str">
            <v>Title XIX Waiver Non-MED</v>
          </cell>
          <cell r="D112" t="str">
            <v>1004087</v>
          </cell>
          <cell r="E112" t="str">
            <v>FEDERAL NON-CATEGORICAL LINKED CONVERSION</v>
          </cell>
          <cell r="F112" t="str">
            <v>TITLE XIX WAIVER GRP/MI 45-64 M/F WITH MEDICARE</v>
          </cell>
        </row>
        <row r="113">
          <cell r="B113" t="str">
            <v>3609</v>
          </cell>
          <cell r="C113" t="str">
            <v>Title XIX Waiver Non-MED</v>
          </cell>
          <cell r="D113" t="str">
            <v>1004087</v>
          </cell>
          <cell r="E113" t="str">
            <v>FEDERAL NON-CATEGORICAL LINKED CONVERSION</v>
          </cell>
          <cell r="F113" t="str">
            <v>TITLE XIX WAIVER GRP/MI 65+ M/F WITH MEDICARE</v>
          </cell>
        </row>
        <row r="114">
          <cell r="B114" t="str">
            <v>3611</v>
          </cell>
          <cell r="C114" t="str">
            <v>Title XIX Waiver Non-MED</v>
          </cell>
          <cell r="D114" t="str">
            <v>1004087</v>
          </cell>
          <cell r="E114" t="str">
            <v>FEDERAL NON-CATEGORICAL LINKED CONVERSION</v>
          </cell>
          <cell r="F114" t="str">
            <v>TITLE XIX WAIVER GRP/MI &lt;1 M/F NON-MEDICARE</v>
          </cell>
        </row>
        <row r="115">
          <cell r="B115" t="str">
            <v>3612</v>
          </cell>
          <cell r="C115" t="str">
            <v>Title XIX Waiver Non-MED</v>
          </cell>
          <cell r="D115" t="str">
            <v>1004087</v>
          </cell>
          <cell r="E115" t="str">
            <v>FEDERAL NON-CATEGORICAL LINKED CONVERSION</v>
          </cell>
          <cell r="F115" t="str">
            <v>TITLE XIX WAIVER GRP/MI 1-5 M/F NON-MEDICARE</v>
          </cell>
        </row>
        <row r="116">
          <cell r="B116" t="str">
            <v>3613</v>
          </cell>
          <cell r="C116" t="str">
            <v>Title XIX Waiver Non-MED</v>
          </cell>
          <cell r="D116" t="str">
            <v>1004087</v>
          </cell>
          <cell r="E116" t="str">
            <v>FEDERAL NON-CATEGORICAL LINKED CONVERSION</v>
          </cell>
          <cell r="F116" t="str">
            <v>TITLE XIX WAIVER GRP/MI 6-13 M/F NON-MEDICARE</v>
          </cell>
        </row>
        <row r="117">
          <cell r="B117" t="str">
            <v>3614</v>
          </cell>
          <cell r="C117" t="str">
            <v>Title XIX Waiver Non-MED</v>
          </cell>
          <cell r="D117" t="str">
            <v>1004087</v>
          </cell>
          <cell r="E117" t="str">
            <v>FEDERAL NON-CATEGORICAL LINKED CONVERSION</v>
          </cell>
          <cell r="F117" t="str">
            <v>TITLE XIX WAIVER GRP/MI 14-20 MALE NON-MEDICARE</v>
          </cell>
        </row>
        <row r="118">
          <cell r="B118" t="str">
            <v>3615</v>
          </cell>
          <cell r="C118" t="str">
            <v>Title XIX Waiver Non-MED</v>
          </cell>
          <cell r="D118" t="str">
            <v>1004087</v>
          </cell>
          <cell r="E118" t="str">
            <v>FEDERAL NON-CATEGORICAL LINKED CONVERSION</v>
          </cell>
          <cell r="F118" t="str">
            <v>TITLE XIX WAIVER GRP/MI 14-20 FEMALE NON-MEDICARE</v>
          </cell>
        </row>
        <row r="119">
          <cell r="B119" t="str">
            <v>3616</v>
          </cell>
          <cell r="C119" t="str">
            <v>Title XIX Waiver Non-MED</v>
          </cell>
          <cell r="D119" t="str">
            <v>1004087</v>
          </cell>
          <cell r="E119" t="str">
            <v>FEDERAL NON-CATEGORICAL LINKED CONVERSION</v>
          </cell>
          <cell r="F119" t="str">
            <v>TITLE XIX WAIVER GRP/MI 21-44 MALE NON-MEDICARE</v>
          </cell>
        </row>
        <row r="120">
          <cell r="B120" t="str">
            <v>3617</v>
          </cell>
          <cell r="C120" t="str">
            <v>Title XIX Waiver Non-MED</v>
          </cell>
          <cell r="D120" t="str">
            <v>1004087</v>
          </cell>
          <cell r="E120" t="str">
            <v>FEDERAL NON-CATEGORICAL LINKED CONVERSION</v>
          </cell>
          <cell r="F120" t="str">
            <v>TITLE XIX WAIVER GRP/MI 21-44 FEMALE NON-MEDICARE</v>
          </cell>
        </row>
        <row r="121">
          <cell r="B121" t="str">
            <v>3618</v>
          </cell>
          <cell r="C121" t="str">
            <v>Title XIX Waiver Non-MED</v>
          </cell>
          <cell r="D121" t="str">
            <v>1004087</v>
          </cell>
          <cell r="E121" t="str">
            <v>FEDERAL NON-CATEGORICAL LINKED CONVERSION</v>
          </cell>
          <cell r="F121" t="str">
            <v>TITLE XIX WAIVER GRP/MI 45-64 M/F NON-MEDICARE</v>
          </cell>
        </row>
        <row r="122">
          <cell r="B122" t="str">
            <v>3619</v>
          </cell>
          <cell r="C122" t="str">
            <v>Title XIX Waiver Non-MED</v>
          </cell>
          <cell r="D122" t="str">
            <v>1004087</v>
          </cell>
          <cell r="E122" t="str">
            <v>FEDERAL NON-CATEGORICAL LINKED CONVERSION</v>
          </cell>
          <cell r="F122" t="str">
            <v>TITLE XIX WAIVER GRP/MI 65+ M/F NON-MEDICARE</v>
          </cell>
        </row>
        <row r="123">
          <cell r="B123" t="str">
            <v>3621</v>
          </cell>
          <cell r="C123" t="str">
            <v>Title XIX Waiver Non-MED</v>
          </cell>
          <cell r="D123" t="str">
            <v>1004087</v>
          </cell>
          <cell r="E123" t="str">
            <v>FEDERAL NON-CATEGORICAL LINKED CONVERSION</v>
          </cell>
          <cell r="F123" t="str">
            <v>TITLE XIX WAIVER GRP/MI &lt;1 M/F WITH QMB</v>
          </cell>
        </row>
        <row r="124">
          <cell r="B124" t="str">
            <v>3622</v>
          </cell>
          <cell r="C124" t="str">
            <v>Title XIX Waiver Non-MED</v>
          </cell>
          <cell r="D124" t="str">
            <v>1004087</v>
          </cell>
          <cell r="E124" t="str">
            <v>FEDERAL NON-CATEGORICAL LINKED CONVERSION</v>
          </cell>
          <cell r="F124" t="str">
            <v>TITLE XIX WAIVER GRP/MI 1-5 M/F WITH QMB</v>
          </cell>
        </row>
        <row r="125">
          <cell r="B125" t="str">
            <v>3623</v>
          </cell>
          <cell r="C125" t="str">
            <v>Title XIX Waiver Non-MED</v>
          </cell>
          <cell r="D125" t="str">
            <v>1004087</v>
          </cell>
          <cell r="E125" t="str">
            <v>FEDERAL NON-CATEGORICAL LINKED CONVERSION</v>
          </cell>
          <cell r="F125" t="str">
            <v>TITLE XIX WAIVER GRP/MI 6-13 M/F WITH QMB</v>
          </cell>
        </row>
        <row r="126">
          <cell r="B126" t="str">
            <v>3624</v>
          </cell>
          <cell r="C126" t="str">
            <v>Title XIX Waiver Non-MED</v>
          </cell>
          <cell r="D126" t="str">
            <v>1004087</v>
          </cell>
          <cell r="E126" t="str">
            <v>FEDERAL NON-CATEGORICAL LINKED CONVERSION</v>
          </cell>
          <cell r="F126" t="str">
            <v>TITLE XIX WAIVER GRP/MI 14-20 MALE WITH QMB</v>
          </cell>
        </row>
        <row r="127">
          <cell r="B127" t="str">
            <v>3625</v>
          </cell>
          <cell r="C127" t="str">
            <v>Title XIX Waiver Non-MED</v>
          </cell>
          <cell r="D127" t="str">
            <v>1004087</v>
          </cell>
          <cell r="E127" t="str">
            <v>FEDERAL NON-CATEGORICAL LINKED CONVERSION</v>
          </cell>
          <cell r="F127" t="str">
            <v>TITLE XIX WAIVER GRP/MI 14-20 FEMALE WITH QMB</v>
          </cell>
        </row>
        <row r="128">
          <cell r="B128" t="str">
            <v>3626</v>
          </cell>
          <cell r="C128" t="str">
            <v>Title XIX Waiver Non-MED</v>
          </cell>
          <cell r="D128" t="str">
            <v>1004087</v>
          </cell>
          <cell r="E128" t="str">
            <v>FEDERAL NON-CATEGORICAL LINKED CONVERSION</v>
          </cell>
          <cell r="F128" t="str">
            <v>TITLE XIX WAIVER GRP/MI 21-44 MALE WITH QMB</v>
          </cell>
        </row>
        <row r="129">
          <cell r="B129" t="str">
            <v>3627</v>
          </cell>
          <cell r="C129" t="str">
            <v>Title XIX Waiver Non-MED</v>
          </cell>
          <cell r="D129" t="str">
            <v>1004087</v>
          </cell>
          <cell r="E129" t="str">
            <v>FEDERAL NON-CATEGORICAL LINKED CONVERSION</v>
          </cell>
          <cell r="F129" t="str">
            <v>TITLE XIX WAIVER GRP/MI 21-44 FEMALE WITH QMB</v>
          </cell>
        </row>
        <row r="130">
          <cell r="B130" t="str">
            <v>3628</v>
          </cell>
          <cell r="C130" t="str">
            <v>Title XIX Waiver Non-MED</v>
          </cell>
          <cell r="D130" t="str">
            <v>1004087</v>
          </cell>
          <cell r="E130" t="str">
            <v>FEDERAL NON-CATEGORICAL LINKED CONVERSION</v>
          </cell>
          <cell r="F130" t="str">
            <v>TITLE XIX WAIVER GRP/MI 45-64  M/F WITH QMB</v>
          </cell>
        </row>
        <row r="131">
          <cell r="B131" t="str">
            <v>3629</v>
          </cell>
          <cell r="C131" t="str">
            <v>Title XIX Waiver Non-MED</v>
          </cell>
          <cell r="D131" t="str">
            <v>1004087</v>
          </cell>
          <cell r="E131" t="str">
            <v>FEDERAL NON-CATEGORICAL LINKED CONVERSION</v>
          </cell>
          <cell r="F131" t="str">
            <v>TITLE XIX WAIVER GRP/MI 65+ M/F WITH QMB</v>
          </cell>
        </row>
        <row r="132">
          <cell r="B132" t="str">
            <v>4101</v>
          </cell>
          <cell r="C132" t="str">
            <v>TANF &lt;1 M/F</v>
          </cell>
          <cell r="D132" t="str">
            <v>1004080</v>
          </cell>
          <cell r="E132" t="str">
            <v>NON-CATEGORICAL</v>
          </cell>
          <cell r="F132" t="str">
            <v>EAC &lt;1 M/F WITH MEDICARE</v>
          </cell>
        </row>
        <row r="133">
          <cell r="B133" t="str">
            <v>4102</v>
          </cell>
          <cell r="C133" t="str">
            <v>TANF 1-13 M/F</v>
          </cell>
          <cell r="D133" t="str">
            <v>1004081</v>
          </cell>
          <cell r="E133" t="str">
            <v>NON-CATEGORICAL</v>
          </cell>
          <cell r="F133" t="str">
            <v>EAC 1-5 M/F WITH MEDICARE</v>
          </cell>
        </row>
        <row r="134">
          <cell r="B134" t="str">
            <v>4103</v>
          </cell>
          <cell r="C134" t="str">
            <v>TANF 1-13 M/F</v>
          </cell>
          <cell r="D134" t="str">
            <v>1004081</v>
          </cell>
          <cell r="E134" t="str">
            <v>NON-CATEGORICAL</v>
          </cell>
          <cell r="F134" t="str">
            <v>EAC 6-13 M/F WITH MEDICARE</v>
          </cell>
        </row>
        <row r="135">
          <cell r="B135" t="str">
            <v>4104</v>
          </cell>
          <cell r="C135" t="str">
            <v>TANF 14-44 M</v>
          </cell>
          <cell r="D135" t="str">
            <v>1004083</v>
          </cell>
          <cell r="E135" t="str">
            <v>NON-CATEGORICAL</v>
          </cell>
          <cell r="F135" t="str">
            <v>EAC 14-20 MALE WITH MEDICARE</v>
          </cell>
        </row>
        <row r="136">
          <cell r="B136" t="str">
            <v>4105</v>
          </cell>
          <cell r="C136" t="str">
            <v>TANF 14-44 F</v>
          </cell>
          <cell r="D136" t="str">
            <v>1004082</v>
          </cell>
          <cell r="E136" t="str">
            <v>NON-CATEGORICAL</v>
          </cell>
          <cell r="F136" t="str">
            <v>EAC 14-20 FEMALE WITH MEDICARE</v>
          </cell>
        </row>
        <row r="137">
          <cell r="B137" t="str">
            <v>4111</v>
          </cell>
          <cell r="C137" t="str">
            <v>TANF &lt;1 M/F</v>
          </cell>
          <cell r="D137" t="str">
            <v>1004080</v>
          </cell>
          <cell r="E137" t="str">
            <v>NON-CATEGORICAL</v>
          </cell>
          <cell r="F137" t="str">
            <v>EAC &lt;1 M/F NON-MEDICARE</v>
          </cell>
        </row>
        <row r="138">
          <cell r="B138" t="str">
            <v>4112</v>
          </cell>
          <cell r="C138" t="str">
            <v>TANF 1-13 M/F</v>
          </cell>
          <cell r="D138" t="str">
            <v>1004081</v>
          </cell>
          <cell r="E138" t="str">
            <v>NON-CATEGORICAL</v>
          </cell>
          <cell r="F138" t="str">
            <v>EAC 1-5 M/F NON-MEDICARE</v>
          </cell>
        </row>
        <row r="139">
          <cell r="B139" t="str">
            <v>4113</v>
          </cell>
          <cell r="C139" t="str">
            <v>TANF 1-13 M/F</v>
          </cell>
          <cell r="D139" t="str">
            <v>1004081</v>
          </cell>
          <cell r="E139" t="str">
            <v>NON-CATEGORICAL</v>
          </cell>
          <cell r="F139" t="str">
            <v>EAC 6-13 M/F NON-MEDICARE</v>
          </cell>
        </row>
        <row r="140">
          <cell r="B140" t="str">
            <v>4114</v>
          </cell>
          <cell r="C140" t="str">
            <v>TANF 14-44 M</v>
          </cell>
          <cell r="D140" t="str">
            <v>1004083</v>
          </cell>
          <cell r="E140" t="str">
            <v>NON-CATEGORICAL</v>
          </cell>
          <cell r="F140" t="str">
            <v>EAC 14-20 MALE NON-MEDICARE</v>
          </cell>
        </row>
        <row r="141">
          <cell r="B141" t="str">
            <v>4115</v>
          </cell>
          <cell r="C141" t="str">
            <v>TANF 14-44 F</v>
          </cell>
          <cell r="D141" t="str">
            <v>1004082</v>
          </cell>
          <cell r="E141" t="str">
            <v>NON-CATEGORICAL</v>
          </cell>
          <cell r="F141" t="str">
            <v>EAC 14-20 FEMALE NON-MEDICARE</v>
          </cell>
        </row>
        <row r="142">
          <cell r="B142" t="str">
            <v>4201</v>
          </cell>
          <cell r="C142" t="str">
            <v>TANF &lt;1 M/F</v>
          </cell>
          <cell r="D142" t="str">
            <v>1004080</v>
          </cell>
          <cell r="E142" t="str">
            <v>NON-CATEGORICAL</v>
          </cell>
          <cell r="F142" t="str">
            <v>ELIC &lt;1 M/F WITH MEDICARE</v>
          </cell>
        </row>
        <row r="143">
          <cell r="B143" t="str">
            <v>4202</v>
          </cell>
          <cell r="C143" t="str">
            <v>TANF 1-13 M/F</v>
          </cell>
          <cell r="D143" t="str">
            <v>1004081</v>
          </cell>
          <cell r="E143" t="str">
            <v>NON-CATEGORICAL</v>
          </cell>
          <cell r="F143" t="str">
            <v>ELIC 1-5 M/F WITH MEDICARE</v>
          </cell>
        </row>
        <row r="144">
          <cell r="B144" t="str">
            <v>4203</v>
          </cell>
          <cell r="C144" t="str">
            <v>TANF 1-13 M/F</v>
          </cell>
          <cell r="D144" t="str">
            <v>1004081</v>
          </cell>
          <cell r="E144" t="str">
            <v>NON-CATEGORICAL</v>
          </cell>
          <cell r="F144" t="str">
            <v>ELIC 6-13 M/F WITH MEDICARE</v>
          </cell>
        </row>
        <row r="145">
          <cell r="B145" t="str">
            <v>4204</v>
          </cell>
          <cell r="C145" t="str">
            <v>TANF 14-44 M</v>
          </cell>
          <cell r="D145" t="str">
            <v>1004083</v>
          </cell>
          <cell r="E145" t="str">
            <v>NON-CATEGORICAL</v>
          </cell>
          <cell r="F145" t="str">
            <v>ELIC 14-20 MALE WITH MEDICARE</v>
          </cell>
        </row>
        <row r="146">
          <cell r="B146" t="str">
            <v>4205</v>
          </cell>
          <cell r="C146" t="str">
            <v>TANF 14-44 F</v>
          </cell>
          <cell r="D146" t="str">
            <v>1004082</v>
          </cell>
          <cell r="E146" t="str">
            <v>NON-CATEGORICAL</v>
          </cell>
          <cell r="F146" t="str">
            <v>ELIC 14-20 FEMALE WITH MEDICARE</v>
          </cell>
        </row>
        <row r="147">
          <cell r="B147" t="str">
            <v>4211</v>
          </cell>
          <cell r="C147" t="str">
            <v>TANF &lt;1 M/F</v>
          </cell>
          <cell r="D147" t="str">
            <v>1004080</v>
          </cell>
          <cell r="E147" t="str">
            <v>NON-CATEGORICAL</v>
          </cell>
          <cell r="F147" t="str">
            <v>ELIC &lt;1 M/F NON-MEDICARE</v>
          </cell>
        </row>
        <row r="148">
          <cell r="B148" t="str">
            <v>4212</v>
          </cell>
          <cell r="C148" t="str">
            <v>TANF 1-13 M/F</v>
          </cell>
          <cell r="D148" t="str">
            <v>1004081</v>
          </cell>
          <cell r="E148" t="str">
            <v>NON-CATEGORICAL</v>
          </cell>
          <cell r="F148" t="str">
            <v>ELIC 1-5 M/F NON-MEDICARE</v>
          </cell>
        </row>
        <row r="149">
          <cell r="B149" t="str">
            <v>4213</v>
          </cell>
          <cell r="C149" t="str">
            <v>TANF 1-13 M/F</v>
          </cell>
          <cell r="D149" t="str">
            <v>1004081</v>
          </cell>
          <cell r="E149" t="str">
            <v>NON-CATEGORICAL</v>
          </cell>
          <cell r="F149" t="str">
            <v>ELIC 6-13 M/F NON-MEDICARE</v>
          </cell>
        </row>
        <row r="150">
          <cell r="B150" t="str">
            <v>4214</v>
          </cell>
          <cell r="C150" t="str">
            <v>TANF 14-44 M</v>
          </cell>
          <cell r="D150" t="str">
            <v>1004083</v>
          </cell>
          <cell r="E150" t="str">
            <v>NON-CATEGORICAL</v>
          </cell>
          <cell r="F150" t="str">
            <v>ELIC 14-20 MALE NON-MEDICARE</v>
          </cell>
        </row>
        <row r="151">
          <cell r="B151" t="str">
            <v>4215</v>
          </cell>
          <cell r="C151" t="str">
            <v>TANF 14-44 F</v>
          </cell>
          <cell r="D151" t="str">
            <v>1004082</v>
          </cell>
          <cell r="E151" t="str">
            <v>NON-CATEGORICAL</v>
          </cell>
          <cell r="F151" t="str">
            <v>ELIC 14-20 FEMALE NON-MEDICARE</v>
          </cell>
        </row>
        <row r="152">
          <cell r="B152" t="str">
            <v>4301</v>
          </cell>
          <cell r="C152" t="str">
            <v>TANF &lt;1 M/F</v>
          </cell>
          <cell r="D152" t="str">
            <v>1004080</v>
          </cell>
          <cell r="E152" t="str">
            <v>CATEGORICAL</v>
          </cell>
          <cell r="F152" t="str">
            <v>SOBRA &lt;1 M/F  WITH MEDICARE</v>
          </cell>
        </row>
        <row r="153">
          <cell r="B153" t="str">
            <v>4302</v>
          </cell>
          <cell r="C153" t="str">
            <v>TANF 1-13 M/F</v>
          </cell>
          <cell r="D153" t="str">
            <v>1004081</v>
          </cell>
          <cell r="E153" t="str">
            <v>CATEGORICAL</v>
          </cell>
          <cell r="F153" t="str">
            <v>SOBRA 1-5 M/F  WITH MEDICARE</v>
          </cell>
        </row>
        <row r="154">
          <cell r="B154" t="str">
            <v>4303</v>
          </cell>
          <cell r="C154" t="str">
            <v>TANF 1-13 M/F</v>
          </cell>
          <cell r="D154" t="str">
            <v>1004081</v>
          </cell>
          <cell r="E154" t="str">
            <v>CATEGORICAL</v>
          </cell>
          <cell r="F154" t="str">
            <v>SOBRA 6-13 M/F  WITH MEDICARE</v>
          </cell>
        </row>
        <row r="155">
          <cell r="B155" t="str">
            <v>4304</v>
          </cell>
          <cell r="C155" t="str">
            <v>TANF 14-44 M</v>
          </cell>
          <cell r="D155" t="str">
            <v>1004083</v>
          </cell>
          <cell r="E155" t="str">
            <v>CATEGORICAL</v>
          </cell>
          <cell r="F155" t="str">
            <v>SOBRA 14-20 MALE  WITH MEDICARE</v>
          </cell>
        </row>
        <row r="156">
          <cell r="B156" t="str">
            <v>4305</v>
          </cell>
          <cell r="C156" t="str">
            <v>TANF 14-44 F</v>
          </cell>
          <cell r="D156" t="str">
            <v>1004082</v>
          </cell>
          <cell r="E156" t="str">
            <v>CATEGORICAL</v>
          </cell>
          <cell r="F156" t="str">
            <v>SOBRA 14-20 FEMALE  WITH MEDICARE</v>
          </cell>
        </row>
        <row r="157">
          <cell r="B157" t="str">
            <v>4311</v>
          </cell>
          <cell r="C157" t="str">
            <v>TANF &lt;1 M/F</v>
          </cell>
          <cell r="D157" t="str">
            <v>1004080</v>
          </cell>
          <cell r="E157" t="str">
            <v>CATEGORICAL</v>
          </cell>
          <cell r="F157" t="str">
            <v>SOBRA &lt;1 M/F  NON-MEDICARE</v>
          </cell>
        </row>
        <row r="158">
          <cell r="B158" t="str">
            <v>4312</v>
          </cell>
          <cell r="C158" t="str">
            <v>TANF 1-13 M/F</v>
          </cell>
          <cell r="D158" t="str">
            <v>1004081</v>
          </cell>
          <cell r="E158" t="str">
            <v>CATEGORICAL</v>
          </cell>
          <cell r="F158" t="str">
            <v>SOBRA 1-5 M/F  NON-MEDICARE</v>
          </cell>
        </row>
        <row r="159">
          <cell r="B159" t="str">
            <v>4313</v>
          </cell>
          <cell r="C159" t="str">
            <v>TANF 1-13 M/F</v>
          </cell>
          <cell r="D159" t="str">
            <v>1004081</v>
          </cell>
          <cell r="E159" t="str">
            <v>CATEGORICAL</v>
          </cell>
          <cell r="F159" t="str">
            <v>SOBRA 6-13 M/F  NON-MEDICARE</v>
          </cell>
        </row>
        <row r="160">
          <cell r="B160" t="str">
            <v>4314</v>
          </cell>
          <cell r="C160" t="str">
            <v>TANF 14-44 M</v>
          </cell>
          <cell r="D160" t="str">
            <v>1004083</v>
          </cell>
          <cell r="E160" t="str">
            <v>CATEGORICAL</v>
          </cell>
          <cell r="F160" t="str">
            <v>SOBRA 14-20 MALE  NON-MEDICARE</v>
          </cell>
        </row>
        <row r="161">
          <cell r="B161" t="str">
            <v>4315</v>
          </cell>
          <cell r="C161" t="str">
            <v>TANF 14-44 F</v>
          </cell>
          <cell r="D161" t="str">
            <v>1004082</v>
          </cell>
          <cell r="E161" t="str">
            <v>CATEGORICAL</v>
          </cell>
          <cell r="F161" t="str">
            <v>SOBRA 14-20 FEMALE  NON-MEDICARE</v>
          </cell>
        </row>
        <row r="162">
          <cell r="B162" t="str">
            <v>4321</v>
          </cell>
          <cell r="C162" t="str">
            <v>TANF &lt;1 M/F</v>
          </cell>
          <cell r="D162" t="str">
            <v>1004080</v>
          </cell>
          <cell r="E162" t="str">
            <v>CATEGORICAL</v>
          </cell>
          <cell r="F162" t="str">
            <v>SOBRA &lt;1 M/F  WITH QMB</v>
          </cell>
        </row>
        <row r="163">
          <cell r="B163" t="str">
            <v>4322</v>
          </cell>
          <cell r="C163" t="str">
            <v>TANF 1-13 M/F</v>
          </cell>
          <cell r="D163" t="str">
            <v>1004081</v>
          </cell>
          <cell r="E163" t="str">
            <v>CATEGORICAL</v>
          </cell>
          <cell r="F163" t="str">
            <v>SOBRA 1-5 M/F  WITH QMB</v>
          </cell>
        </row>
        <row r="164">
          <cell r="B164" t="str">
            <v>4323</v>
          </cell>
          <cell r="C164" t="str">
            <v>TANF 1-13 M/F</v>
          </cell>
          <cell r="D164" t="str">
            <v>1004081</v>
          </cell>
          <cell r="E164" t="str">
            <v>CATEGORICAL</v>
          </cell>
          <cell r="F164" t="str">
            <v>SOBRA 6-13 M/F  WITH QMB</v>
          </cell>
        </row>
        <row r="165">
          <cell r="B165" t="str">
            <v>4324</v>
          </cell>
          <cell r="C165" t="str">
            <v>TANF 14-44 M</v>
          </cell>
          <cell r="D165" t="str">
            <v>1004083</v>
          </cell>
          <cell r="E165" t="str">
            <v>CATEGORICAL</v>
          </cell>
          <cell r="F165" t="str">
            <v>SOBRA 14-20 MALE  WITH QMB</v>
          </cell>
        </row>
        <row r="166">
          <cell r="B166" t="str">
            <v>4325</v>
          </cell>
          <cell r="C166" t="str">
            <v>TANF 14-44 F</v>
          </cell>
          <cell r="D166" t="str">
            <v>1004082</v>
          </cell>
          <cell r="E166" t="str">
            <v>CATEGORICAL</v>
          </cell>
          <cell r="F166" t="str">
            <v>SOBRA 14-20 FEMALE  WITH QMB</v>
          </cell>
        </row>
        <row r="167">
          <cell r="B167" t="str">
            <v>5003</v>
          </cell>
          <cell r="C167" t="str">
            <v>TANF 1-13 M/F</v>
          </cell>
          <cell r="D167" t="str">
            <v>1004081</v>
          </cell>
          <cell r="E167" t="str">
            <v>CATEGORICAL</v>
          </cell>
          <cell r="F167" t="str">
            <v>SOBRA PREG 9-13 FEMALE WITH MEDICARE</v>
          </cell>
        </row>
        <row r="168">
          <cell r="B168" t="str">
            <v>5005</v>
          </cell>
          <cell r="C168" t="str">
            <v>SOBRA MOM</v>
          </cell>
          <cell r="D168" t="str">
            <v>1004088</v>
          </cell>
          <cell r="E168" t="str">
            <v>CATEGORICAL</v>
          </cell>
          <cell r="F168" t="str">
            <v>SOBRA PREG 14-20 FEMALE WITH MEDICARE</v>
          </cell>
        </row>
        <row r="169">
          <cell r="B169" t="str">
            <v>5007</v>
          </cell>
          <cell r="C169" t="str">
            <v>SOBRA MOM</v>
          </cell>
          <cell r="D169" t="str">
            <v>1004088</v>
          </cell>
          <cell r="E169" t="str">
            <v>CATEGORICAL</v>
          </cell>
          <cell r="F169" t="str">
            <v>SOBRA PREG 21-44 FEMALE WITH MEDICARE</v>
          </cell>
        </row>
        <row r="170">
          <cell r="B170" t="str">
            <v>5008</v>
          </cell>
          <cell r="C170" t="str">
            <v>SOBRA MOM</v>
          </cell>
          <cell r="D170" t="str">
            <v>1004088</v>
          </cell>
          <cell r="E170" t="str">
            <v>CATEGORICAL</v>
          </cell>
          <cell r="F170" t="str">
            <v>SOBRA PREG 45-64 FEMALE WITH MEDICARE</v>
          </cell>
        </row>
        <row r="171">
          <cell r="B171" t="str">
            <v>5013</v>
          </cell>
          <cell r="C171" t="str">
            <v>TANF 1-13 M/F</v>
          </cell>
          <cell r="D171" t="str">
            <v>1004081</v>
          </cell>
          <cell r="E171" t="str">
            <v>CATEGORICAL</v>
          </cell>
          <cell r="F171" t="str">
            <v>SOBRA PREG 9-13 FEMALE WITH NON-MEDICARE</v>
          </cell>
        </row>
        <row r="172">
          <cell r="B172" t="str">
            <v>5015</v>
          </cell>
          <cell r="C172" t="str">
            <v>SOBRA MOM</v>
          </cell>
          <cell r="D172" t="str">
            <v>1004088</v>
          </cell>
          <cell r="E172" t="str">
            <v>CATEGORICAL</v>
          </cell>
          <cell r="F172" t="str">
            <v>SOBRA PREG 14-20 FEMALE WITH NON-MEDICARE</v>
          </cell>
        </row>
        <row r="173">
          <cell r="B173" t="str">
            <v>5017</v>
          </cell>
          <cell r="C173" t="str">
            <v>SOBRA MOM</v>
          </cell>
          <cell r="D173" t="str">
            <v>1004088</v>
          </cell>
          <cell r="E173" t="str">
            <v>CATEGORICAL</v>
          </cell>
          <cell r="F173" t="str">
            <v>SOBRA PREG 21-44 FEMALE WITH NON-MEDICARE</v>
          </cell>
        </row>
        <row r="174">
          <cell r="B174" t="str">
            <v>5018</v>
          </cell>
          <cell r="C174" t="str">
            <v>SOBRA MOM</v>
          </cell>
          <cell r="D174" t="str">
            <v>1004088</v>
          </cell>
          <cell r="E174" t="str">
            <v>CATEGORICAL</v>
          </cell>
          <cell r="F174" t="str">
            <v>SOBRA PREG 45-64 FEMALE WITH NON-MEDICARE</v>
          </cell>
        </row>
        <row r="175">
          <cell r="B175" t="str">
            <v>5023</v>
          </cell>
          <cell r="C175" t="str">
            <v>TANF 1-13 M/F</v>
          </cell>
          <cell r="D175" t="str">
            <v>1004081</v>
          </cell>
          <cell r="E175" t="str">
            <v>CATEGORICAL</v>
          </cell>
          <cell r="F175" t="str">
            <v>SOBRA PREG 9-13 FEMALE WITH QMB</v>
          </cell>
        </row>
        <row r="176">
          <cell r="B176" t="str">
            <v>5025</v>
          </cell>
          <cell r="C176" t="str">
            <v>SOBRA MOM</v>
          </cell>
          <cell r="D176" t="str">
            <v>1004088</v>
          </cell>
          <cell r="E176" t="str">
            <v>CATEGORICAL</v>
          </cell>
          <cell r="F176" t="str">
            <v>SOBRA PREG 14-20 FEMALE WITH QMB</v>
          </cell>
        </row>
        <row r="177">
          <cell r="B177" t="str">
            <v>5027</v>
          </cell>
          <cell r="C177" t="str">
            <v>SOBRA MOM</v>
          </cell>
          <cell r="D177" t="str">
            <v>1004088</v>
          </cell>
          <cell r="E177" t="str">
            <v>CATEGORICAL</v>
          </cell>
          <cell r="F177" t="str">
            <v>SOBRA PREG 21-44 FEMALE WITH QMB</v>
          </cell>
        </row>
        <row r="178">
          <cell r="B178" t="str">
            <v>5028</v>
          </cell>
          <cell r="C178" t="str">
            <v>SOBRA MOM</v>
          </cell>
          <cell r="D178" t="str">
            <v>1004088</v>
          </cell>
          <cell r="E178" t="str">
            <v>CATEGORICAL</v>
          </cell>
          <cell r="F178" t="str">
            <v>SOBRA PREG 45-64 FEMALE WITH QMB</v>
          </cell>
        </row>
        <row r="179">
          <cell r="B179" t="str">
            <v>5500</v>
          </cell>
          <cell r="C179" t="str">
            <v>SOBRA FAMILY PLANNING</v>
          </cell>
          <cell r="D179" t="str">
            <v>1004089</v>
          </cell>
          <cell r="E179" t="str">
            <v>CATEGORICAL</v>
          </cell>
          <cell r="F179" t="str">
            <v>SOBRA FPS FEMALE WITH MEDICARE</v>
          </cell>
        </row>
        <row r="180">
          <cell r="B180" t="str">
            <v>5510</v>
          </cell>
          <cell r="C180" t="str">
            <v>SOBRA FAMILY PLANNING</v>
          </cell>
          <cell r="D180" t="str">
            <v>1004089</v>
          </cell>
          <cell r="E180" t="str">
            <v>CATEGORICAL</v>
          </cell>
          <cell r="F180" t="str">
            <v>SOBRA FPS FEMALE NON-MEDICARE</v>
          </cell>
        </row>
        <row r="181">
          <cell r="B181" t="str">
            <v>5520</v>
          </cell>
          <cell r="C181" t="str">
            <v>SOBRA FAMILY PLANNING</v>
          </cell>
          <cell r="D181" t="str">
            <v>1004089</v>
          </cell>
          <cell r="E181" t="str">
            <v>CATEGORICAL</v>
          </cell>
          <cell r="F181" t="str">
            <v>SOBRA FPS FEMALE WITH QMB</v>
          </cell>
        </row>
        <row r="182">
          <cell r="B182" t="str">
            <v>6011</v>
          </cell>
          <cell r="C182" t="str">
            <v>KIDS CARE &lt;1 M/F</v>
          </cell>
          <cell r="D182" t="str">
            <v>1004090</v>
          </cell>
          <cell r="E182" t="str">
            <v>Non Categorical</v>
          </cell>
          <cell r="F182" t="str">
            <v>KIDS &lt;1 M/F NON-MEDICARE</v>
          </cell>
        </row>
        <row r="183">
          <cell r="B183" t="str">
            <v>6012</v>
          </cell>
          <cell r="C183" t="str">
            <v>KIDS CARE 1-13 M/F</v>
          </cell>
          <cell r="D183" t="str">
            <v>1004091</v>
          </cell>
          <cell r="E183" t="str">
            <v>Non Categorical</v>
          </cell>
          <cell r="F183" t="str">
            <v>KIDS 1-5 M/F NON-MEDICARE</v>
          </cell>
        </row>
        <row r="184">
          <cell r="B184" t="str">
            <v>6013</v>
          </cell>
          <cell r="C184" t="str">
            <v>KIDS CARE 1-13 M/F</v>
          </cell>
          <cell r="D184" t="str">
            <v>1004091</v>
          </cell>
          <cell r="E184" t="str">
            <v>Non Categorical</v>
          </cell>
          <cell r="F184" t="str">
            <v>KIDS 6-13 M/F NON-MEDICARE</v>
          </cell>
        </row>
        <row r="185">
          <cell r="B185" t="str">
            <v>6014</v>
          </cell>
          <cell r="C185" t="str">
            <v>KIDS CARE 14-18 M</v>
          </cell>
          <cell r="D185" t="str">
            <v>1004092</v>
          </cell>
          <cell r="E185" t="str">
            <v>Non Categorical</v>
          </cell>
          <cell r="F185" t="str">
            <v>KIDS 14-19 MALE NON-MEDICARE</v>
          </cell>
        </row>
        <row r="186">
          <cell r="B186" t="str">
            <v>6015</v>
          </cell>
          <cell r="C186" t="str">
            <v>KIDS CARE 14-18 F</v>
          </cell>
          <cell r="D186" t="str">
            <v>1004093</v>
          </cell>
          <cell r="E186" t="str">
            <v>Non Categorical</v>
          </cell>
          <cell r="F186" t="str">
            <v>KIDS 14-19 FEMALE NON-MEDICARE</v>
          </cell>
        </row>
        <row r="187">
          <cell r="B187" t="str">
            <v>8500</v>
          </cell>
          <cell r="C187" t="str">
            <v>SSI W/MED</v>
          </cell>
          <cell r="D187" t="str">
            <v>1004085</v>
          </cell>
          <cell r="E187" t="str">
            <v>CATEGORICAL</v>
          </cell>
          <cell r="F187" t="str">
            <v>SSI AGED TICKET/WORK WITH MEDICARE</v>
          </cell>
        </row>
        <row r="188">
          <cell r="B188" t="str">
            <v>8510</v>
          </cell>
          <cell r="C188" t="str">
            <v>SSI W/MED</v>
          </cell>
          <cell r="D188" t="str">
            <v>1004086</v>
          </cell>
          <cell r="E188" t="str">
            <v>CATEGORICAL</v>
          </cell>
          <cell r="F188" t="str">
            <v>SSI AGED TICKET/WORK NON-MEDICARE</v>
          </cell>
        </row>
        <row r="189">
          <cell r="B189" t="str">
            <v>8520</v>
          </cell>
          <cell r="C189" t="str">
            <v>SSI W/MED</v>
          </cell>
          <cell r="D189" t="str">
            <v>1004085</v>
          </cell>
          <cell r="E189" t="str">
            <v>CATEGORICAL</v>
          </cell>
          <cell r="F189" t="str">
            <v>SSI AGED TICKET/WORK WITH QMB</v>
          </cell>
        </row>
        <row r="190">
          <cell r="B190" t="str">
            <v>8600</v>
          </cell>
          <cell r="C190" t="str">
            <v>SSI W/MED</v>
          </cell>
          <cell r="D190" t="str">
            <v>1004085</v>
          </cell>
          <cell r="E190" t="str">
            <v>CATEGORICAL</v>
          </cell>
          <cell r="F190" t="str">
            <v>SSI BLIND TICKET/WORK WITH MEDICARE</v>
          </cell>
        </row>
        <row r="191">
          <cell r="B191" t="str">
            <v>8610</v>
          </cell>
          <cell r="C191" t="str">
            <v>SSI W/MED</v>
          </cell>
          <cell r="D191" t="str">
            <v>1004086</v>
          </cell>
          <cell r="E191" t="str">
            <v>CATEGORICAL</v>
          </cell>
          <cell r="F191" t="str">
            <v>SSI BLIND TICKET/WORK NON-MEDICARE</v>
          </cell>
        </row>
        <row r="192">
          <cell r="B192" t="str">
            <v>8620</v>
          </cell>
          <cell r="C192" t="str">
            <v>SSI W/MED</v>
          </cell>
          <cell r="D192" t="str">
            <v>1004085</v>
          </cell>
          <cell r="E192" t="str">
            <v>CATEGORICAL</v>
          </cell>
          <cell r="F192" t="str">
            <v>SSI BLIND TICKET/WORK WITH QMB</v>
          </cell>
        </row>
        <row r="193">
          <cell r="B193" t="str">
            <v>8700</v>
          </cell>
          <cell r="C193" t="str">
            <v>SSI W/MED</v>
          </cell>
          <cell r="D193" t="str">
            <v>1004085</v>
          </cell>
          <cell r="E193" t="str">
            <v>CATEGORICAL</v>
          </cell>
          <cell r="F193" t="str">
            <v>SSI DISABLED TICKET/WORK WITH MEDICARE</v>
          </cell>
        </row>
        <row r="194">
          <cell r="B194" t="str">
            <v>8710</v>
          </cell>
          <cell r="C194" t="str">
            <v>SSI W/O MED</v>
          </cell>
          <cell r="D194" t="str">
            <v>1004086</v>
          </cell>
          <cell r="E194" t="str">
            <v>CATEGORICAL</v>
          </cell>
          <cell r="F194" t="str">
            <v>SSI DISABLED TICKET/WORK NON-MEDICARE</v>
          </cell>
        </row>
        <row r="195">
          <cell r="B195" t="str">
            <v>8720</v>
          </cell>
          <cell r="C195" t="str">
            <v>SSI W/MED</v>
          </cell>
          <cell r="D195" t="str">
            <v>1004085</v>
          </cell>
          <cell r="E195" t="str">
            <v>CATEGORICAL</v>
          </cell>
          <cell r="F195" t="str">
            <v>SSI DISABLED TICKET/WORK WITH QMB</v>
          </cell>
        </row>
        <row r="196">
          <cell r="B196" t="str">
            <v>9000</v>
          </cell>
          <cell r="C196" t="str">
            <v>PRIOR PERIOD COVERAGE (PPC)</v>
          </cell>
          <cell r="D196" t="str">
            <v>1004070</v>
          </cell>
          <cell r="E196" t="e">
            <v>#N/A</v>
          </cell>
          <cell r="F196" t="e">
            <v>#N/A</v>
          </cell>
        </row>
        <row r="197">
          <cell r="B197" t="str">
            <v>9001</v>
          </cell>
          <cell r="C197" t="str">
            <v>PRIOR PERIOD COVERAGE (PPC)</v>
          </cell>
          <cell r="D197" t="str">
            <v>1004071</v>
          </cell>
          <cell r="E197" t="e">
            <v>#N/A</v>
          </cell>
          <cell r="F197" t="e">
            <v>#N/A</v>
          </cell>
        </row>
        <row r="198">
          <cell r="B198" t="str">
            <v>9002</v>
          </cell>
          <cell r="C198" t="str">
            <v>PRIOR PERIOD COVERAGE (PPC)</v>
          </cell>
          <cell r="D198" t="str">
            <v>1004071</v>
          </cell>
          <cell r="E198" t="e">
            <v>#N/A</v>
          </cell>
          <cell r="F198" t="e">
            <v>#N/A</v>
          </cell>
        </row>
        <row r="199">
          <cell r="B199" t="str">
            <v>9003</v>
          </cell>
          <cell r="C199" t="str">
            <v>PRIOR PERIOD COVERAGE (PPC)</v>
          </cell>
          <cell r="D199" t="str">
            <v>1004073</v>
          </cell>
          <cell r="E199" t="e">
            <v>#N/A</v>
          </cell>
          <cell r="F199" t="e">
            <v>#N/A</v>
          </cell>
        </row>
        <row r="200">
          <cell r="B200" t="str">
            <v>9004</v>
          </cell>
          <cell r="C200" t="str">
            <v>PRIOR PERIOD COVERAGE (PPC)</v>
          </cell>
          <cell r="D200" t="str">
            <v>1004072</v>
          </cell>
          <cell r="E200" t="e">
            <v>#N/A</v>
          </cell>
          <cell r="F200" t="e">
            <v>#N/A</v>
          </cell>
        </row>
        <row r="201">
          <cell r="B201" t="str">
            <v>9005</v>
          </cell>
          <cell r="C201" t="str">
            <v>PRIOR PERIOD COVERAGE (PPC)</v>
          </cell>
          <cell r="D201" t="str">
            <v>1004073</v>
          </cell>
          <cell r="E201" t="e">
            <v>#N/A</v>
          </cell>
          <cell r="F201" t="e">
            <v>#N/A</v>
          </cell>
        </row>
        <row r="202">
          <cell r="B202" t="str">
            <v>9006</v>
          </cell>
          <cell r="C202" t="str">
            <v>PRIOR PERIOD COVERAGE (PPC)</v>
          </cell>
          <cell r="D202" t="str">
            <v>1004072</v>
          </cell>
          <cell r="E202" t="e">
            <v>#N/A</v>
          </cell>
          <cell r="F202" t="e">
            <v>#N/A</v>
          </cell>
        </row>
        <row r="203">
          <cell r="B203" t="str">
            <v>9007</v>
          </cell>
          <cell r="C203" t="str">
            <v>PRIOR PERIOD COVERAGE (PPC)</v>
          </cell>
          <cell r="D203" t="str">
            <v>1004074</v>
          </cell>
          <cell r="E203" t="e">
            <v>#N/A</v>
          </cell>
          <cell r="F203" t="e">
            <v>#N/A</v>
          </cell>
        </row>
        <row r="204">
          <cell r="B204" t="str">
            <v>9008</v>
          </cell>
          <cell r="C204" t="str">
            <v>PRIOR PERIOD COVERAGE (PPC)</v>
          </cell>
          <cell r="D204" t="str">
            <v>1004074</v>
          </cell>
          <cell r="E204" t="e">
            <v>#N/A</v>
          </cell>
          <cell r="F204" t="e">
            <v>#N/A</v>
          </cell>
        </row>
        <row r="205">
          <cell r="B205" t="str">
            <v>9009</v>
          </cell>
          <cell r="C205" t="str">
            <v>PRIOR PERIOD COVERAGE (PPC)</v>
          </cell>
          <cell r="D205" t="str">
            <v>1004070</v>
          </cell>
          <cell r="E205" t="e">
            <v>#N/A</v>
          </cell>
          <cell r="F205" t="e">
            <v>#N/A</v>
          </cell>
        </row>
        <row r="206">
          <cell r="B206" t="str">
            <v>9010</v>
          </cell>
          <cell r="C206" t="str">
            <v>PRIOR PERIOD COVERAGE (PPC)</v>
          </cell>
          <cell r="D206" t="str">
            <v>1004071</v>
          </cell>
          <cell r="E206" t="e">
            <v>#N/A</v>
          </cell>
          <cell r="F206" t="e">
            <v>#N/A</v>
          </cell>
        </row>
        <row r="207">
          <cell r="B207" t="str">
            <v>9011</v>
          </cell>
          <cell r="C207" t="str">
            <v>PRIOR PERIOD COVERAGE (PPC)</v>
          </cell>
          <cell r="D207" t="str">
            <v>1004071</v>
          </cell>
          <cell r="E207" t="e">
            <v>#N/A</v>
          </cell>
          <cell r="F207" t="e">
            <v>#N/A</v>
          </cell>
        </row>
        <row r="208">
          <cell r="B208" t="str">
            <v>9012</v>
          </cell>
          <cell r="C208" t="str">
            <v>PRIOR PERIOD COVERAGE (PPC)</v>
          </cell>
          <cell r="D208" t="str">
            <v>1004073</v>
          </cell>
          <cell r="E208" t="e">
            <v>#N/A</v>
          </cell>
          <cell r="F208" t="e">
            <v>#N/A</v>
          </cell>
        </row>
        <row r="209">
          <cell r="B209" t="str">
            <v>9013</v>
          </cell>
          <cell r="C209" t="str">
            <v>PRIOR PERIOD COVERAGE (PPC)</v>
          </cell>
          <cell r="D209" t="str">
            <v>1004072</v>
          </cell>
          <cell r="E209" t="e">
            <v>#N/A</v>
          </cell>
          <cell r="F209" t="e">
            <v>#N/A</v>
          </cell>
        </row>
        <row r="210">
          <cell r="B210" t="str">
            <v>9014</v>
          </cell>
          <cell r="C210" t="str">
            <v>PRIOR PERIOD COVERAGE (PPC)</v>
          </cell>
          <cell r="D210" t="str">
            <v>1004073</v>
          </cell>
          <cell r="E210" t="e">
            <v>#N/A</v>
          </cell>
          <cell r="F210" t="e">
            <v>#N/A</v>
          </cell>
        </row>
        <row r="211">
          <cell r="B211" t="str">
            <v>9015</v>
          </cell>
          <cell r="C211" t="str">
            <v>PRIOR PERIOD COVERAGE (PPC)</v>
          </cell>
          <cell r="D211" t="str">
            <v>1004072</v>
          </cell>
          <cell r="E211" t="e">
            <v>#N/A</v>
          </cell>
          <cell r="F211" t="e">
            <v>#N/A</v>
          </cell>
        </row>
        <row r="212">
          <cell r="B212" t="str">
            <v>9016</v>
          </cell>
          <cell r="C212" t="str">
            <v>PRIOR PERIOD COVERAGE (PPC)</v>
          </cell>
          <cell r="D212" t="str">
            <v>1004074</v>
          </cell>
          <cell r="E212" t="e">
            <v>#N/A</v>
          </cell>
          <cell r="F212" t="e">
            <v>#N/A</v>
          </cell>
        </row>
        <row r="213">
          <cell r="B213" t="str">
            <v>9017</v>
          </cell>
          <cell r="C213" t="str">
            <v>PRIOR PERIOD COVERAGE (PPC)</v>
          </cell>
          <cell r="D213" t="str">
            <v>1004074</v>
          </cell>
          <cell r="E213" t="e">
            <v>#N/A</v>
          </cell>
          <cell r="F213" t="e">
            <v>#N/A</v>
          </cell>
        </row>
        <row r="214">
          <cell r="B214" t="str">
            <v>9018</v>
          </cell>
          <cell r="C214" t="str">
            <v>PRIOR PERIOD COVERAGE (PPC)</v>
          </cell>
          <cell r="D214" t="str">
            <v>1004070</v>
          </cell>
          <cell r="E214" t="e">
            <v>#N/A</v>
          </cell>
          <cell r="F214" t="e">
            <v>#N/A</v>
          </cell>
        </row>
        <row r="215">
          <cell r="B215" t="str">
            <v>9019</v>
          </cell>
          <cell r="C215" t="str">
            <v>PRIOR PERIOD COVERAGE (PPC)</v>
          </cell>
          <cell r="D215" t="str">
            <v>1004071</v>
          </cell>
          <cell r="E215" t="e">
            <v>#N/A</v>
          </cell>
          <cell r="F215" t="e">
            <v>#N/A</v>
          </cell>
        </row>
        <row r="216">
          <cell r="B216" t="str">
            <v>9020</v>
          </cell>
          <cell r="C216" t="str">
            <v>PRIOR PERIOD COVERAGE (PPC)</v>
          </cell>
          <cell r="D216" t="str">
            <v>1004071</v>
          </cell>
          <cell r="E216" t="e">
            <v>#N/A</v>
          </cell>
          <cell r="F216" t="e">
            <v>#N/A</v>
          </cell>
        </row>
        <row r="217">
          <cell r="B217" t="str">
            <v>9021</v>
          </cell>
          <cell r="C217" t="str">
            <v>PRIOR PERIOD COVERAGE (PPC)</v>
          </cell>
          <cell r="D217" t="str">
            <v>1004073</v>
          </cell>
          <cell r="E217" t="e">
            <v>#N/A</v>
          </cell>
          <cell r="F217" t="e">
            <v>#N/A</v>
          </cell>
        </row>
        <row r="218">
          <cell r="B218" t="str">
            <v>9022</v>
          </cell>
          <cell r="C218" t="str">
            <v>PRIOR PERIOD COVERAGE (PPC)</v>
          </cell>
          <cell r="D218" t="str">
            <v>1004072</v>
          </cell>
          <cell r="E218" t="e">
            <v>#N/A</v>
          </cell>
          <cell r="F218" t="e">
            <v>#N/A</v>
          </cell>
        </row>
        <row r="219">
          <cell r="B219" t="str">
            <v>9023</v>
          </cell>
          <cell r="C219" t="str">
            <v>PRIOR PERIOD COVERAGE (PPC)</v>
          </cell>
          <cell r="D219" t="str">
            <v>1004073</v>
          </cell>
          <cell r="E219" t="e">
            <v>#N/A</v>
          </cell>
          <cell r="F219" t="e">
            <v>#N/A</v>
          </cell>
        </row>
        <row r="220">
          <cell r="B220" t="str">
            <v>9024</v>
          </cell>
          <cell r="C220" t="str">
            <v>PRIOR PERIOD COVERAGE (PPC)</v>
          </cell>
          <cell r="D220" t="str">
            <v>1004072</v>
          </cell>
          <cell r="E220" t="e">
            <v>#N/A</v>
          </cell>
          <cell r="F220" t="e">
            <v>#N/A</v>
          </cell>
        </row>
        <row r="221">
          <cell r="B221" t="str">
            <v>9025</v>
          </cell>
          <cell r="C221" t="str">
            <v>PRIOR PERIOD COVERAGE (PPC)</v>
          </cell>
          <cell r="D221" t="str">
            <v>1004074</v>
          </cell>
          <cell r="E221" t="e">
            <v>#N/A</v>
          </cell>
          <cell r="F221" t="e">
            <v>#N/A</v>
          </cell>
        </row>
        <row r="222">
          <cell r="B222" t="str">
            <v>9026</v>
          </cell>
          <cell r="C222" t="str">
            <v>PRIOR PERIOD COVERAGE (PPC)</v>
          </cell>
          <cell r="D222" t="str">
            <v>1004074</v>
          </cell>
          <cell r="E222" t="e">
            <v>#N/A</v>
          </cell>
          <cell r="F222" t="e">
            <v>#N/A</v>
          </cell>
        </row>
        <row r="223">
          <cell r="B223" t="str">
            <v>9027</v>
          </cell>
          <cell r="C223" t="str">
            <v>PRIOR PERIOD COVERAGE (PPC)</v>
          </cell>
          <cell r="D223" t="str">
            <v>1004075</v>
          </cell>
          <cell r="E223" t="e">
            <v>#N/A</v>
          </cell>
          <cell r="F223" t="e">
            <v>#N/A</v>
          </cell>
        </row>
        <row r="224">
          <cell r="B224" t="str">
            <v>9028</v>
          </cell>
          <cell r="C224" t="str">
            <v>PRIOR PERIOD COVERAGE (PPC)</v>
          </cell>
          <cell r="D224" t="str">
            <v>1004075</v>
          </cell>
          <cell r="E224" t="e">
            <v>#N/A</v>
          </cell>
          <cell r="F224" t="e">
            <v>#N/A</v>
          </cell>
        </row>
        <row r="225">
          <cell r="B225" t="str">
            <v>9029</v>
          </cell>
          <cell r="C225" t="str">
            <v>PRIOR PERIOD COVERAGE (PPC)</v>
          </cell>
          <cell r="D225" t="str">
            <v>1004075</v>
          </cell>
          <cell r="E225" t="e">
            <v>#N/A</v>
          </cell>
          <cell r="F225" t="e">
            <v>#N/A</v>
          </cell>
        </row>
        <row r="226">
          <cell r="B226" t="str">
            <v>9030</v>
          </cell>
          <cell r="C226" t="str">
            <v>PRIOR PERIOD COVERAGE (PPC)</v>
          </cell>
          <cell r="D226" t="str">
            <v>1004075</v>
          </cell>
          <cell r="E226" t="e">
            <v>#N/A</v>
          </cell>
          <cell r="F226" t="e">
            <v>#N/A</v>
          </cell>
        </row>
        <row r="227">
          <cell r="B227" t="str">
            <v>9031</v>
          </cell>
          <cell r="C227" t="str">
            <v>PRIOR PERIOD COVERAGE (PPC)</v>
          </cell>
          <cell r="D227" t="str">
            <v>1004075</v>
          </cell>
          <cell r="E227" t="e">
            <v>#N/A</v>
          </cell>
          <cell r="F227" t="e">
            <v>#N/A</v>
          </cell>
        </row>
        <row r="228">
          <cell r="B228" t="str">
            <v>9032</v>
          </cell>
          <cell r="C228" t="str">
            <v>PRIOR PERIOD COVERAGE (PPC)</v>
          </cell>
          <cell r="D228" t="str">
            <v>1004075</v>
          </cell>
          <cell r="E228" t="e">
            <v>#N/A</v>
          </cell>
          <cell r="F228" t="e">
            <v>#N/A</v>
          </cell>
        </row>
        <row r="229">
          <cell r="B229" t="str">
            <v>9033</v>
          </cell>
          <cell r="C229" t="str">
            <v>PRIOR PERIOD COVERAGE (PPC)</v>
          </cell>
          <cell r="D229" t="str">
            <v>1004076</v>
          </cell>
          <cell r="E229" t="e">
            <v>#N/A</v>
          </cell>
          <cell r="F229" t="e">
            <v>#N/A</v>
          </cell>
        </row>
        <row r="230">
          <cell r="B230" t="str">
            <v>9034</v>
          </cell>
          <cell r="C230" t="str">
            <v>PRIOR PERIOD COVERAGE (PPC)</v>
          </cell>
          <cell r="D230" t="str">
            <v>1004076</v>
          </cell>
          <cell r="E230" t="e">
            <v>#N/A</v>
          </cell>
          <cell r="F230" t="e">
            <v>#N/A</v>
          </cell>
        </row>
        <row r="231">
          <cell r="B231" t="str">
            <v>9035</v>
          </cell>
          <cell r="C231" t="str">
            <v>PRIOR PERIOD COVERAGE (PPC)</v>
          </cell>
          <cell r="D231" t="str">
            <v>1004076</v>
          </cell>
          <cell r="E231" t="e">
            <v>#N/A</v>
          </cell>
          <cell r="F231" t="e">
            <v>#N/A</v>
          </cell>
        </row>
        <row r="232">
          <cell r="B232" t="str">
            <v>9036</v>
          </cell>
          <cell r="C232" t="str">
            <v>PRIOR PERIOD COVERAGE (PPC)</v>
          </cell>
          <cell r="D232" t="str">
            <v>1004077</v>
          </cell>
          <cell r="E232" t="e">
            <v>#N/A</v>
          </cell>
          <cell r="F232" t="e">
            <v>#N/A</v>
          </cell>
        </row>
        <row r="233">
          <cell r="B233" t="str">
            <v>9037</v>
          </cell>
          <cell r="C233" t="str">
            <v>PRIOR PERIOD COVERAGE (PPC)</v>
          </cell>
          <cell r="D233" t="str">
            <v>1004077</v>
          </cell>
          <cell r="E233" t="e">
            <v>#N/A</v>
          </cell>
          <cell r="F233" t="e">
            <v>#N/A</v>
          </cell>
        </row>
        <row r="234">
          <cell r="B234" t="str">
            <v>9038</v>
          </cell>
          <cell r="C234" t="str">
            <v>PRIOR PERIOD COVERAGE (PPC)</v>
          </cell>
          <cell r="D234" t="str">
            <v>1004070</v>
          </cell>
          <cell r="E234" t="e">
            <v>#N/A</v>
          </cell>
          <cell r="F234" t="e">
            <v>#N/A</v>
          </cell>
        </row>
        <row r="235">
          <cell r="B235" t="str">
            <v>9039</v>
          </cell>
          <cell r="C235" t="str">
            <v>PRIOR PERIOD COVERAGE (PPC)</v>
          </cell>
          <cell r="D235" t="str">
            <v>1004071</v>
          </cell>
          <cell r="E235" t="e">
            <v>#N/A</v>
          </cell>
          <cell r="F235" t="e">
            <v>#N/A</v>
          </cell>
        </row>
        <row r="236">
          <cell r="B236" t="str">
            <v>9040</v>
          </cell>
          <cell r="C236" t="str">
            <v>PRIOR PERIOD COVERAGE (PPC)</v>
          </cell>
          <cell r="D236" t="str">
            <v>1004071</v>
          </cell>
          <cell r="E236" t="e">
            <v>#N/A</v>
          </cell>
          <cell r="F236" t="e">
            <v>#N/A</v>
          </cell>
        </row>
        <row r="237">
          <cell r="B237" t="str">
            <v>9041</v>
          </cell>
          <cell r="C237" t="str">
            <v>PRIOR PERIOD COVERAGE (PPC)</v>
          </cell>
          <cell r="D237" t="str">
            <v>1004073</v>
          </cell>
          <cell r="E237" t="e">
            <v>#N/A</v>
          </cell>
          <cell r="F237" t="e">
            <v>#N/A</v>
          </cell>
        </row>
        <row r="238">
          <cell r="B238" t="str">
            <v>9042</v>
          </cell>
          <cell r="C238" t="str">
            <v>PRIOR PERIOD COVERAGE (PPC)</v>
          </cell>
          <cell r="D238" t="str">
            <v>1004072</v>
          </cell>
          <cell r="E238" t="e">
            <v>#N/A</v>
          </cell>
          <cell r="F238" t="e">
            <v>#N/A</v>
          </cell>
        </row>
        <row r="239">
          <cell r="B239" t="str">
            <v>9043</v>
          </cell>
          <cell r="C239" t="str">
            <v>PRIOR PERIOD COVERAGE (PPC)</v>
          </cell>
          <cell r="D239" t="str">
            <v>1004070</v>
          </cell>
          <cell r="E239" t="e">
            <v>#N/A</v>
          </cell>
          <cell r="F239" t="e">
            <v>#N/A</v>
          </cell>
        </row>
        <row r="240">
          <cell r="B240" t="str">
            <v>9044</v>
          </cell>
          <cell r="C240" t="str">
            <v>PRIOR PERIOD COVERAGE (PPC)</v>
          </cell>
          <cell r="D240" t="str">
            <v>1004071</v>
          </cell>
          <cell r="E240" t="e">
            <v>#N/A</v>
          </cell>
          <cell r="F240" t="e">
            <v>#N/A</v>
          </cell>
        </row>
        <row r="241">
          <cell r="B241" t="str">
            <v>9045</v>
          </cell>
          <cell r="C241" t="str">
            <v>PRIOR PERIOD COVERAGE (PPC)</v>
          </cell>
          <cell r="D241" t="str">
            <v>1004071</v>
          </cell>
          <cell r="E241" t="e">
            <v>#N/A</v>
          </cell>
          <cell r="F241" t="e">
            <v>#N/A</v>
          </cell>
        </row>
        <row r="242">
          <cell r="B242" t="str">
            <v>9046</v>
          </cell>
          <cell r="C242" t="str">
            <v>PRIOR PERIOD COVERAGE (PPC)</v>
          </cell>
          <cell r="D242" t="str">
            <v>1004073</v>
          </cell>
          <cell r="E242" t="e">
            <v>#N/A</v>
          </cell>
          <cell r="F242" t="e">
            <v>#N/A</v>
          </cell>
        </row>
        <row r="243">
          <cell r="B243" t="str">
            <v>9047</v>
          </cell>
          <cell r="C243" t="str">
            <v>PRIOR PERIOD COVERAGE (PPC)</v>
          </cell>
          <cell r="D243" t="str">
            <v>1004072</v>
          </cell>
          <cell r="E243" t="e">
            <v>#N/A</v>
          </cell>
          <cell r="F243" t="e">
            <v>#N/A</v>
          </cell>
        </row>
        <row r="244">
          <cell r="B244" t="str">
            <v>9048</v>
          </cell>
          <cell r="C244" t="str">
            <v>PRIOR PERIOD COVERAGE (PPC)</v>
          </cell>
          <cell r="D244" t="str">
            <v>1004070</v>
          </cell>
          <cell r="E244" t="e">
            <v>#N/A</v>
          </cell>
          <cell r="F244" t="e">
            <v>#N/A</v>
          </cell>
        </row>
        <row r="245">
          <cell r="B245" t="str">
            <v>9049</v>
          </cell>
          <cell r="C245" t="str">
            <v>PRIOR PERIOD COVERAGE (PPC)</v>
          </cell>
          <cell r="D245" t="str">
            <v>1004071</v>
          </cell>
          <cell r="E245" t="e">
            <v>#N/A</v>
          </cell>
          <cell r="F245" t="e">
            <v>#N/A</v>
          </cell>
        </row>
        <row r="246">
          <cell r="B246" t="str">
            <v>9050</v>
          </cell>
          <cell r="C246" t="str">
            <v>PRIOR PERIOD COVERAGE (PPC)</v>
          </cell>
          <cell r="D246" t="str">
            <v>1004071</v>
          </cell>
          <cell r="E246" t="e">
            <v>#N/A</v>
          </cell>
          <cell r="F246" t="e">
            <v>#N/A</v>
          </cell>
        </row>
        <row r="247">
          <cell r="B247" t="str">
            <v>9051</v>
          </cell>
          <cell r="C247" t="str">
            <v>PRIOR PERIOD COVERAGE (PPC)</v>
          </cell>
          <cell r="D247" t="str">
            <v>1004073</v>
          </cell>
          <cell r="E247" t="e">
            <v>#N/A</v>
          </cell>
          <cell r="F247" t="e">
            <v>#N/A</v>
          </cell>
        </row>
        <row r="248">
          <cell r="B248" t="str">
            <v>9052</v>
          </cell>
          <cell r="C248" t="str">
            <v>PRIOR PERIOD COVERAGE (PPC)</v>
          </cell>
          <cell r="D248" t="str">
            <v>1004072</v>
          </cell>
          <cell r="E248" t="e">
            <v>#N/A</v>
          </cell>
          <cell r="F248" t="e">
            <v>#N/A</v>
          </cell>
        </row>
        <row r="249">
          <cell r="B249" t="str">
            <v>9053</v>
          </cell>
          <cell r="C249" t="str">
            <v>PRIOR PERIOD COVERAGE (PPC)</v>
          </cell>
          <cell r="D249" t="str">
            <v>1004070</v>
          </cell>
          <cell r="E249" t="e">
            <v>#N/A</v>
          </cell>
          <cell r="F249" t="e">
            <v>#N/A</v>
          </cell>
        </row>
        <row r="250">
          <cell r="B250" t="str">
            <v>9054</v>
          </cell>
          <cell r="C250" t="str">
            <v>PRIOR PERIOD COVERAGE (PPC)</v>
          </cell>
          <cell r="D250" t="str">
            <v>1004071</v>
          </cell>
          <cell r="E250" t="e">
            <v>#N/A</v>
          </cell>
          <cell r="F250" t="e">
            <v>#N/A</v>
          </cell>
        </row>
        <row r="251">
          <cell r="B251" t="str">
            <v>9055</v>
          </cell>
          <cell r="C251" t="str">
            <v>PRIOR PERIOD COVERAGE (PPC)</v>
          </cell>
          <cell r="D251" t="str">
            <v>1004071</v>
          </cell>
          <cell r="E251" t="e">
            <v>#N/A</v>
          </cell>
          <cell r="F251" t="e">
            <v>#N/A</v>
          </cell>
        </row>
        <row r="252">
          <cell r="B252" t="str">
            <v>9056</v>
          </cell>
          <cell r="C252" t="str">
            <v>PRIOR PERIOD COVERAGE (PPC)</v>
          </cell>
          <cell r="D252" t="str">
            <v>1004073</v>
          </cell>
          <cell r="E252" t="e">
            <v>#N/A</v>
          </cell>
          <cell r="F252" t="e">
            <v>#N/A</v>
          </cell>
        </row>
        <row r="253">
          <cell r="B253" t="str">
            <v>9057</v>
          </cell>
          <cell r="C253" t="str">
            <v>PRIOR PERIOD COVERAGE (PPC)</v>
          </cell>
          <cell r="D253" t="str">
            <v>1004072</v>
          </cell>
          <cell r="E253" t="e">
            <v>#N/A</v>
          </cell>
          <cell r="F253" t="e">
            <v>#N/A</v>
          </cell>
        </row>
        <row r="254">
          <cell r="B254" t="str">
            <v>9058</v>
          </cell>
          <cell r="C254" t="str">
            <v>PRIOR PERIOD COVERAGE (PPC)</v>
          </cell>
          <cell r="D254" t="str">
            <v>1004070</v>
          </cell>
          <cell r="E254" t="e">
            <v>#N/A</v>
          </cell>
          <cell r="F254" t="e">
            <v>#N/A</v>
          </cell>
        </row>
        <row r="255">
          <cell r="B255" t="str">
            <v>9059</v>
          </cell>
          <cell r="C255" t="str">
            <v>PRIOR PERIOD COVERAGE (PPC)</v>
          </cell>
          <cell r="D255" t="str">
            <v>1004071</v>
          </cell>
          <cell r="E255" t="e">
            <v>#N/A</v>
          </cell>
          <cell r="F255" t="e">
            <v>#N/A</v>
          </cell>
        </row>
        <row r="256">
          <cell r="B256" t="str">
            <v>9060</v>
          </cell>
          <cell r="C256" t="str">
            <v>PRIOR PERIOD COVERAGE (PPC)</v>
          </cell>
          <cell r="D256" t="str">
            <v>1004071</v>
          </cell>
          <cell r="E256" t="e">
            <v>#N/A</v>
          </cell>
          <cell r="F256" t="e">
            <v>#N/A</v>
          </cell>
        </row>
        <row r="257">
          <cell r="B257" t="str">
            <v>9061</v>
          </cell>
          <cell r="C257" t="str">
            <v>PRIOR PERIOD COVERAGE (PPC)</v>
          </cell>
          <cell r="D257" t="str">
            <v>1004073</v>
          </cell>
          <cell r="E257" t="e">
            <v>#N/A</v>
          </cell>
          <cell r="F257" t="e">
            <v>#N/A</v>
          </cell>
        </row>
        <row r="258">
          <cell r="B258" t="str">
            <v>9062</v>
          </cell>
          <cell r="C258" t="str">
            <v>PRIOR PERIOD COVERAGE (PPC)</v>
          </cell>
          <cell r="D258" t="str">
            <v>1004072</v>
          </cell>
          <cell r="E258" t="e">
            <v>#N/A</v>
          </cell>
          <cell r="F258" t="e">
            <v>#N/A</v>
          </cell>
        </row>
        <row r="259">
          <cell r="B259" t="str">
            <v>9063</v>
          </cell>
          <cell r="C259" t="str">
            <v>PRIOR PERIOD COVERAGE (PPC)</v>
          </cell>
          <cell r="D259" t="str">
            <v>1004070</v>
          </cell>
          <cell r="E259" t="e">
            <v>#N/A</v>
          </cell>
          <cell r="F259" t="e">
            <v>#N/A</v>
          </cell>
        </row>
        <row r="260">
          <cell r="B260" t="str">
            <v>9064</v>
          </cell>
          <cell r="C260" t="str">
            <v>PRIOR PERIOD COVERAGE (PPC)</v>
          </cell>
          <cell r="D260" t="str">
            <v>1004071</v>
          </cell>
          <cell r="E260" t="e">
            <v>#N/A</v>
          </cell>
          <cell r="F260" t="e">
            <v>#N/A</v>
          </cell>
        </row>
        <row r="261">
          <cell r="B261" t="str">
            <v>9065</v>
          </cell>
          <cell r="C261" t="str">
            <v>PRIOR PERIOD COVERAGE (PPC)</v>
          </cell>
          <cell r="D261" t="str">
            <v>1004071</v>
          </cell>
          <cell r="E261" t="e">
            <v>#N/A</v>
          </cell>
          <cell r="F261" t="e">
            <v>#N/A</v>
          </cell>
        </row>
        <row r="262">
          <cell r="B262" t="str">
            <v>9066</v>
          </cell>
          <cell r="C262" t="str">
            <v>PRIOR PERIOD COVERAGE (PPC)</v>
          </cell>
          <cell r="D262" t="str">
            <v>1004073</v>
          </cell>
          <cell r="E262" t="e">
            <v>#N/A</v>
          </cell>
          <cell r="F262" t="e">
            <v>#N/A</v>
          </cell>
        </row>
        <row r="263">
          <cell r="B263" t="str">
            <v>9067</v>
          </cell>
          <cell r="C263" t="str">
            <v>PRIOR PERIOD COVERAGE (PPC)</v>
          </cell>
          <cell r="D263" t="str">
            <v>1004072</v>
          </cell>
          <cell r="E263" t="e">
            <v>#N/A</v>
          </cell>
          <cell r="F263" t="e">
            <v>#N/A</v>
          </cell>
        </row>
        <row r="264">
          <cell r="B264" t="str">
            <v>9068</v>
          </cell>
          <cell r="C264" t="str">
            <v>PRIOR PERIOD COVERAGE (PPC)</v>
          </cell>
          <cell r="D264" t="str">
            <v>1004070</v>
          </cell>
          <cell r="E264" t="e">
            <v>#N/A</v>
          </cell>
          <cell r="F264" t="e">
            <v>#N/A</v>
          </cell>
        </row>
        <row r="265">
          <cell r="B265" t="str">
            <v>9069</v>
          </cell>
          <cell r="C265" t="str">
            <v>PRIOR PERIOD COVERAGE (PPC)</v>
          </cell>
          <cell r="D265" t="str">
            <v>1004071</v>
          </cell>
          <cell r="E265" t="e">
            <v>#N/A</v>
          </cell>
          <cell r="F265" t="e">
            <v>#N/A</v>
          </cell>
        </row>
        <row r="266">
          <cell r="B266" t="str">
            <v>9070</v>
          </cell>
          <cell r="C266" t="str">
            <v>PRIOR PERIOD COVERAGE (PPC)</v>
          </cell>
          <cell r="D266" t="str">
            <v>1004071</v>
          </cell>
          <cell r="E266" t="e">
            <v>#N/A</v>
          </cell>
          <cell r="F266" t="e">
            <v>#N/A</v>
          </cell>
        </row>
        <row r="267">
          <cell r="B267" t="str">
            <v>9071</v>
          </cell>
          <cell r="C267" t="str">
            <v>PRIOR PERIOD COVERAGE (PPC)</v>
          </cell>
          <cell r="D267" t="str">
            <v>1004073</v>
          </cell>
          <cell r="E267" t="e">
            <v>#N/A</v>
          </cell>
          <cell r="F267" t="e">
            <v>#N/A</v>
          </cell>
        </row>
        <row r="268">
          <cell r="B268" t="str">
            <v>9072</v>
          </cell>
          <cell r="C268" t="str">
            <v>PRIOR PERIOD COVERAGE (PPC)</v>
          </cell>
          <cell r="D268" t="str">
            <v>1004072</v>
          </cell>
          <cell r="E268" t="e">
            <v>#N/A</v>
          </cell>
          <cell r="F268" t="e">
            <v>#N/A</v>
          </cell>
        </row>
        <row r="269">
          <cell r="B269" t="str">
            <v>9073</v>
          </cell>
          <cell r="C269" t="str">
            <v>PRIOR PERIOD COVERAGE (PPC)</v>
          </cell>
          <cell r="D269" t="str">
            <v>1004071</v>
          </cell>
          <cell r="E269" t="e">
            <v>#N/A</v>
          </cell>
          <cell r="F269" t="e">
            <v>#N/A</v>
          </cell>
        </row>
        <row r="270">
          <cell r="B270" t="str">
            <v>9074</v>
          </cell>
          <cell r="C270" t="str">
            <v>PRIOR PERIOD COVERAGE (PPC)</v>
          </cell>
          <cell r="D270" t="str">
            <v>1004078</v>
          </cell>
          <cell r="E270" t="e">
            <v>#N/A</v>
          </cell>
          <cell r="F270" t="e">
            <v>#N/A</v>
          </cell>
        </row>
        <row r="271">
          <cell r="B271" t="str">
            <v>9075</v>
          </cell>
          <cell r="C271" t="str">
            <v>PRIOR PERIOD COVERAGE (PPC)</v>
          </cell>
          <cell r="D271" t="str">
            <v>1004078</v>
          </cell>
          <cell r="E271" t="e">
            <v>#N/A</v>
          </cell>
          <cell r="F271" t="e">
            <v>#N/A</v>
          </cell>
        </row>
        <row r="272">
          <cell r="B272" t="str">
            <v>9076</v>
          </cell>
          <cell r="C272" t="str">
            <v>PRIOR PERIOD COVERAGE (PPC)</v>
          </cell>
          <cell r="D272" t="str">
            <v>1004078</v>
          </cell>
          <cell r="E272" t="e">
            <v>#N/A</v>
          </cell>
          <cell r="F272" t="e">
            <v>#N/A</v>
          </cell>
        </row>
        <row r="273">
          <cell r="B273" t="str">
            <v>9077</v>
          </cell>
          <cell r="C273" t="str">
            <v>PRIOR PERIOD COVERAGE (PPC)</v>
          </cell>
          <cell r="D273" t="str">
            <v>1004071</v>
          </cell>
          <cell r="E273" t="e">
            <v>#N/A</v>
          </cell>
          <cell r="F273" t="e">
            <v>#N/A</v>
          </cell>
        </row>
        <row r="274">
          <cell r="B274" t="str">
            <v>9078</v>
          </cell>
          <cell r="C274" t="str">
            <v>PRIOR PERIOD COVERAGE (PPC)</v>
          </cell>
          <cell r="D274" t="str">
            <v>1004078</v>
          </cell>
          <cell r="E274" t="e">
            <v>#N/A</v>
          </cell>
          <cell r="F274" t="e">
            <v>#N/A</v>
          </cell>
        </row>
        <row r="275">
          <cell r="B275" t="str">
            <v>9079</v>
          </cell>
          <cell r="C275" t="str">
            <v>PRIOR PERIOD COVERAGE (PPC)</v>
          </cell>
          <cell r="D275" t="str">
            <v>1004078</v>
          </cell>
          <cell r="E275" t="e">
            <v>#N/A</v>
          </cell>
          <cell r="F275" t="e">
            <v>#N/A</v>
          </cell>
        </row>
        <row r="276">
          <cell r="B276" t="str">
            <v>9080</v>
          </cell>
          <cell r="C276" t="str">
            <v>PRIOR PERIOD COVERAGE (PPC)</v>
          </cell>
          <cell r="D276" t="str">
            <v>1004078</v>
          </cell>
          <cell r="E276" t="e">
            <v>#N/A</v>
          </cell>
          <cell r="F276" t="e">
            <v>#N/A</v>
          </cell>
        </row>
        <row r="277">
          <cell r="B277" t="str">
            <v>9081</v>
          </cell>
          <cell r="C277" t="str">
            <v>PRIOR PERIOD COVERAGE (PPC)</v>
          </cell>
          <cell r="D277" t="str">
            <v>1004071</v>
          </cell>
          <cell r="E277" t="e">
            <v>#N/A</v>
          </cell>
          <cell r="F277" t="e">
            <v>#N/A</v>
          </cell>
        </row>
        <row r="278">
          <cell r="B278" t="str">
            <v>9082</v>
          </cell>
          <cell r="C278" t="str">
            <v>PRIOR PERIOD COVERAGE (PPC)</v>
          </cell>
          <cell r="D278" t="str">
            <v>1004078</v>
          </cell>
          <cell r="E278" t="e">
            <v>#N/A</v>
          </cell>
          <cell r="F278" t="e">
            <v>#N/A</v>
          </cell>
        </row>
        <row r="279">
          <cell r="B279" t="str">
            <v>9083</v>
          </cell>
          <cell r="C279" t="str">
            <v>PRIOR PERIOD COVERAGE (PPC)</v>
          </cell>
          <cell r="D279" t="str">
            <v>1004078</v>
          </cell>
          <cell r="E279" t="e">
            <v>#N/A</v>
          </cell>
          <cell r="F279" t="e">
            <v>#N/A</v>
          </cell>
        </row>
        <row r="280">
          <cell r="B280" t="str">
            <v>9084</v>
          </cell>
          <cell r="C280" t="str">
            <v>PRIOR PERIOD COVERAGE (PPC)</v>
          </cell>
          <cell r="D280" t="str">
            <v>1004078</v>
          </cell>
          <cell r="E280" t="e">
            <v>#N/A</v>
          </cell>
          <cell r="F280" t="e">
            <v>#N/A</v>
          </cell>
        </row>
        <row r="281">
          <cell r="B281" t="str">
            <v>9085</v>
          </cell>
          <cell r="C281" t="str">
            <v>PRIOR PERIOD COVERAGE (PPC)</v>
          </cell>
          <cell r="D281" t="str">
            <v>1004070</v>
          </cell>
          <cell r="E281" t="e">
            <v>#N/A</v>
          </cell>
          <cell r="F281" t="e">
            <v>#N/A</v>
          </cell>
        </row>
        <row r="282">
          <cell r="B282" t="str">
            <v>9086</v>
          </cell>
          <cell r="C282" t="str">
            <v>PRIOR PERIOD COVERAGE (PPC)</v>
          </cell>
          <cell r="D282" t="str">
            <v>1004070</v>
          </cell>
          <cell r="E282" t="e">
            <v>#N/A</v>
          </cell>
          <cell r="F282" t="e">
            <v>#N/A</v>
          </cell>
        </row>
        <row r="283">
          <cell r="B283" t="str">
            <v>9087</v>
          </cell>
          <cell r="C283" t="str">
            <v>PRIOR PERIOD COVERAGE (PPC)</v>
          </cell>
          <cell r="D283" t="str">
            <v>1004070</v>
          </cell>
          <cell r="E283" t="e">
            <v>#N/A</v>
          </cell>
          <cell r="F283" t="e">
            <v>#N/A</v>
          </cell>
        </row>
        <row r="284">
          <cell r="B284" t="str">
            <v>9088</v>
          </cell>
          <cell r="C284" t="str">
            <v>PRIOR PERIOD COVERAGE (PPC)</v>
          </cell>
          <cell r="D284" t="str">
            <v>1004071</v>
          </cell>
          <cell r="E284" t="e">
            <v>#N/A</v>
          </cell>
          <cell r="F284" t="e">
            <v>#N/A</v>
          </cell>
        </row>
        <row r="285">
          <cell r="B285" t="str">
            <v>9089</v>
          </cell>
          <cell r="C285" t="str">
            <v>PRIOR PERIOD COVERAGE (PPC)</v>
          </cell>
          <cell r="D285" t="str">
            <v>1004071</v>
          </cell>
          <cell r="E285" t="e">
            <v>#N/A</v>
          </cell>
          <cell r="F285" t="e">
            <v>#N/A</v>
          </cell>
        </row>
        <row r="286">
          <cell r="B286" t="str">
            <v>9090</v>
          </cell>
          <cell r="C286" t="str">
            <v>PRIOR PERIOD COVERAGE (PPC)</v>
          </cell>
          <cell r="D286" t="str">
            <v>1004071</v>
          </cell>
          <cell r="E286" t="e">
            <v>#N/A</v>
          </cell>
          <cell r="F286" t="e">
            <v>#N/A</v>
          </cell>
        </row>
        <row r="287">
          <cell r="B287" t="str">
            <v>9091</v>
          </cell>
          <cell r="C287" t="str">
            <v>PRIOR PERIOD COVERAGE (PPC)</v>
          </cell>
          <cell r="D287" t="str">
            <v>1004071</v>
          </cell>
          <cell r="E287" t="e">
            <v>#N/A</v>
          </cell>
          <cell r="F287" t="e">
            <v>#N/A</v>
          </cell>
        </row>
        <row r="288">
          <cell r="B288" t="str">
            <v>9092</v>
          </cell>
          <cell r="C288" t="str">
            <v>PRIOR PERIOD COVERAGE (PPC)</v>
          </cell>
          <cell r="D288" t="str">
            <v>1004071</v>
          </cell>
          <cell r="E288" t="e">
            <v>#N/A</v>
          </cell>
          <cell r="F288" t="e">
            <v>#N/A</v>
          </cell>
        </row>
        <row r="289">
          <cell r="B289" t="str">
            <v>9093</v>
          </cell>
          <cell r="C289" t="str">
            <v>PRIOR PERIOD COVERAGE (PPC)</v>
          </cell>
          <cell r="D289" t="str">
            <v>1004071</v>
          </cell>
          <cell r="E289" t="e">
            <v>#N/A</v>
          </cell>
          <cell r="F289" t="e">
            <v>#N/A</v>
          </cell>
        </row>
        <row r="290">
          <cell r="B290" t="str">
            <v>9094</v>
          </cell>
          <cell r="C290" t="str">
            <v>PRIOR PERIOD COVERAGE (PPC)</v>
          </cell>
          <cell r="D290" t="str">
            <v>1004072</v>
          </cell>
          <cell r="E290" t="e">
            <v>#N/A</v>
          </cell>
          <cell r="F290" t="e">
            <v>#N/A</v>
          </cell>
        </row>
        <row r="291">
          <cell r="B291" t="str">
            <v>9095</v>
          </cell>
          <cell r="C291" t="str">
            <v>PRIOR PERIOD COVERAGE (PPC)</v>
          </cell>
          <cell r="D291" t="str">
            <v>1004072</v>
          </cell>
          <cell r="E291" t="e">
            <v>#N/A</v>
          </cell>
          <cell r="F291" t="e">
            <v>#N/A</v>
          </cell>
        </row>
        <row r="292">
          <cell r="B292" t="str">
            <v>9096</v>
          </cell>
          <cell r="C292" t="str">
            <v>PRIOR PERIOD COVERAGE (PPC)</v>
          </cell>
          <cell r="D292" t="str">
            <v>1004072</v>
          </cell>
          <cell r="E292" t="e">
            <v>#N/A</v>
          </cell>
          <cell r="F292" t="e">
            <v>#N/A</v>
          </cell>
        </row>
        <row r="293">
          <cell r="B293" t="str">
            <v>9097</v>
          </cell>
          <cell r="C293" t="str">
            <v>PRIOR PERIOD COVERAGE (PPC)</v>
          </cell>
          <cell r="D293" t="str">
            <v>1004072</v>
          </cell>
          <cell r="E293" t="e">
            <v>#N/A</v>
          </cell>
          <cell r="F293" t="e">
            <v>#N/A</v>
          </cell>
        </row>
        <row r="294">
          <cell r="B294" t="str">
            <v>9098</v>
          </cell>
          <cell r="C294" t="str">
            <v>PRIOR PERIOD COVERAGE (PPC)</v>
          </cell>
          <cell r="D294" t="str">
            <v>1004072</v>
          </cell>
          <cell r="E294" t="e">
            <v>#N/A</v>
          </cell>
          <cell r="F294" t="e">
            <v>#N/A</v>
          </cell>
        </row>
        <row r="295">
          <cell r="B295" t="str">
            <v>9099</v>
          </cell>
          <cell r="C295" t="str">
            <v>PRIOR PERIOD COVERAGE (PPC)</v>
          </cell>
          <cell r="D295" t="str">
            <v>1004073</v>
          </cell>
          <cell r="E295" t="e">
            <v>#N/A</v>
          </cell>
          <cell r="F295" t="e">
            <v>#N/A</v>
          </cell>
        </row>
        <row r="296">
          <cell r="B296" t="str">
            <v>9100</v>
          </cell>
          <cell r="C296" t="str">
            <v>PRIOR PERIOD COVERAGE (PPC)</v>
          </cell>
          <cell r="D296" t="str">
            <v>1004074</v>
          </cell>
          <cell r="E296" t="e">
            <v>#N/A</v>
          </cell>
          <cell r="F296" t="e">
            <v>#N/A</v>
          </cell>
        </row>
        <row r="297">
          <cell r="B297" t="str">
            <v>9101</v>
          </cell>
          <cell r="C297" t="str">
            <v>PRIOR PERIOD COVERAGE (PPC)</v>
          </cell>
          <cell r="D297" t="str">
            <v>1004074</v>
          </cell>
          <cell r="E297" t="e">
            <v>#N/A</v>
          </cell>
          <cell r="F297" t="e">
            <v>#N/A</v>
          </cell>
        </row>
        <row r="298">
          <cell r="B298" t="str">
            <v>9155</v>
          </cell>
          <cell r="C298" t="str">
            <v>PRIOR PERIOD COVERAGE (PPC)</v>
          </cell>
          <cell r="D298" t="str">
            <v>1004074</v>
          </cell>
          <cell r="E298" t="e">
            <v>#N/A</v>
          </cell>
          <cell r="F298" t="e">
            <v>#N/A</v>
          </cell>
        </row>
        <row r="299">
          <cell r="B299" t="str">
            <v>9200</v>
          </cell>
          <cell r="C299" t="str">
            <v>PRIOR PERIOD COVERAGE (PPC)</v>
          </cell>
          <cell r="D299" t="str">
            <v>1004073</v>
          </cell>
          <cell r="E299" t="e">
            <v>#N/A</v>
          </cell>
          <cell r="F299" t="e">
            <v>#N/A</v>
          </cell>
        </row>
        <row r="300">
          <cell r="B300" t="str">
            <v>9201</v>
          </cell>
          <cell r="C300" t="str">
            <v>PRIOR PERIOD COVERAGE (PPC)</v>
          </cell>
          <cell r="D300" t="str">
            <v>1004077</v>
          </cell>
          <cell r="E300" t="e">
            <v>#N/A</v>
          </cell>
          <cell r="F300" t="e">
            <v>#N/A</v>
          </cell>
        </row>
        <row r="301">
          <cell r="B301" t="str">
            <v>9202</v>
          </cell>
          <cell r="C301" t="str">
            <v>PRIOR PERIOD COVERAGE (PPC)</v>
          </cell>
          <cell r="D301" t="str">
            <v>1004077</v>
          </cell>
          <cell r="E301" t="e">
            <v>#N/A</v>
          </cell>
          <cell r="F301" t="e">
            <v>#N/A</v>
          </cell>
        </row>
        <row r="302">
          <cell r="B302" t="str">
            <v>9203</v>
          </cell>
          <cell r="C302" t="str">
            <v>PRIOR PERIOD COVERAGE (PPC)</v>
          </cell>
          <cell r="D302" t="str">
            <v>1004077</v>
          </cell>
          <cell r="E302" t="e">
            <v>#N/A</v>
          </cell>
          <cell r="F302" t="e">
            <v>#N/A</v>
          </cell>
        </row>
        <row r="303">
          <cell r="B303" t="str">
            <v>9204</v>
          </cell>
          <cell r="C303" t="str">
            <v>PRIOR PERIOD COVERAGE (PPC)</v>
          </cell>
          <cell r="D303" t="str">
            <v>1004077</v>
          </cell>
          <cell r="E303" t="e">
            <v>#N/A</v>
          </cell>
          <cell r="F303" t="e">
            <v>#N/A</v>
          </cell>
        </row>
        <row r="304">
          <cell r="B304" t="str">
            <v>9205</v>
          </cell>
          <cell r="C304" t="str">
            <v>PRIOR PERIOD COVERAGE (PPC)</v>
          </cell>
          <cell r="D304" t="str">
            <v>1004077</v>
          </cell>
          <cell r="E304" t="e">
            <v>#N/A</v>
          </cell>
          <cell r="F304" t="e">
            <v>#N/A</v>
          </cell>
        </row>
        <row r="305">
          <cell r="B305" t="str">
            <v>9206</v>
          </cell>
          <cell r="C305" t="str">
            <v>PRIOR PERIOD COVERAGE (PPC)</v>
          </cell>
          <cell r="D305" t="str">
            <v>1004087</v>
          </cell>
          <cell r="E305" t="e">
            <v>#N/A</v>
          </cell>
          <cell r="F305" t="e">
            <v>#N/A</v>
          </cell>
        </row>
        <row r="306">
          <cell r="B306" t="str">
            <v>9207</v>
          </cell>
          <cell r="C306" t="str">
            <v>PRIOR PERIOD COVERAGE (PPC)</v>
          </cell>
          <cell r="D306" t="str">
            <v>1004077</v>
          </cell>
          <cell r="E306" t="e">
            <v>#N/A</v>
          </cell>
          <cell r="F306" t="e">
            <v>#N/A</v>
          </cell>
        </row>
        <row r="307">
          <cell r="B307" t="str">
            <v>9208</v>
          </cell>
          <cell r="C307" t="str">
            <v>PRIOR PERIOD COVERAGE (PPC)</v>
          </cell>
          <cell r="D307" t="str">
            <v>1004077</v>
          </cell>
          <cell r="E307" t="e">
            <v>#N/A</v>
          </cell>
          <cell r="F307" t="e">
            <v>#N/A</v>
          </cell>
        </row>
        <row r="308">
          <cell r="B308" t="str">
            <v>9209</v>
          </cell>
          <cell r="C308" t="str">
            <v>PRIOR PERIOD COVERAGE (PPC)</v>
          </cell>
          <cell r="D308" t="str">
            <v>1004077</v>
          </cell>
          <cell r="E308" t="e">
            <v>#N/A</v>
          </cell>
          <cell r="F308" t="e">
            <v>#N/A</v>
          </cell>
        </row>
        <row r="309">
          <cell r="B309" t="str">
            <v>9210</v>
          </cell>
          <cell r="C309" t="str">
            <v>PRIOR PERIOD COVERAGE (PPC)</v>
          </cell>
          <cell r="D309" t="str">
            <v>1004077</v>
          </cell>
          <cell r="E309" t="e">
            <v>#N/A</v>
          </cell>
          <cell r="F309" t="e">
            <v>#N/A</v>
          </cell>
        </row>
        <row r="310">
          <cell r="B310" t="str">
            <v>9211</v>
          </cell>
          <cell r="C310" t="str">
            <v>PRIOR PERIOD COVERAGE (PPC)</v>
          </cell>
          <cell r="D310" t="str">
            <v>1004077</v>
          </cell>
          <cell r="E310" t="e">
            <v>#N/A</v>
          </cell>
          <cell r="F310" t="e">
            <v>#N/A</v>
          </cell>
        </row>
        <row r="311">
          <cell r="B311" t="str">
            <v>9212</v>
          </cell>
          <cell r="C311" t="str">
            <v>PRIOR PERIOD COVERAGE (PPC)</v>
          </cell>
          <cell r="D311" t="str">
            <v>1004077</v>
          </cell>
          <cell r="E311" t="e">
            <v>#N/A</v>
          </cell>
          <cell r="F311" t="e">
            <v>#N/A</v>
          </cell>
        </row>
        <row r="312">
          <cell r="B312" t="str">
            <v>9213</v>
          </cell>
          <cell r="C312" t="str">
            <v>PRIOR PERIOD COVERAGE (PPC)</v>
          </cell>
          <cell r="D312" t="str">
            <v>1004077</v>
          </cell>
          <cell r="E312" t="e">
            <v>#N/A</v>
          </cell>
          <cell r="F312" t="e">
            <v>#N/A</v>
          </cell>
        </row>
        <row r="313">
          <cell r="B313" t="str">
            <v>9214</v>
          </cell>
          <cell r="C313" t="str">
            <v>PRIOR PERIOD COVERAGE (PPC)</v>
          </cell>
          <cell r="D313" t="str">
            <v>1004077</v>
          </cell>
          <cell r="E313" t="e">
            <v>#N/A</v>
          </cell>
          <cell r="F313" t="e">
            <v>#N/A</v>
          </cell>
        </row>
        <row r="314">
          <cell r="B314" t="str">
            <v>9215</v>
          </cell>
          <cell r="C314" t="str">
            <v>PRIOR PERIOD COVERAGE (PPC)</v>
          </cell>
          <cell r="D314" t="str">
            <v>1004077</v>
          </cell>
          <cell r="E314" t="e">
            <v>#N/A</v>
          </cell>
          <cell r="F314" t="e">
            <v>#N/A</v>
          </cell>
        </row>
        <row r="315">
          <cell r="B315" t="str">
            <v>9216</v>
          </cell>
          <cell r="C315" t="str">
            <v>PRIOR PERIOD COVERAGE (PPC)</v>
          </cell>
          <cell r="D315" t="str">
            <v>1004077</v>
          </cell>
          <cell r="E315" t="e">
            <v>#N/A</v>
          </cell>
          <cell r="F315" t="e">
            <v>#N/A</v>
          </cell>
        </row>
        <row r="316">
          <cell r="B316" t="str">
            <v>9217</v>
          </cell>
          <cell r="C316" t="str">
            <v>PRIOR PERIOD COVERAGE (PPC)</v>
          </cell>
          <cell r="D316" t="str">
            <v>1004077</v>
          </cell>
          <cell r="E316" t="e">
            <v>#N/A</v>
          </cell>
          <cell r="F316" t="e">
            <v>#N/A</v>
          </cell>
        </row>
        <row r="317">
          <cell r="B317" t="str">
            <v>9218</v>
          </cell>
          <cell r="C317" t="str">
            <v>PRIOR PERIOD COVERAGE (PPC)</v>
          </cell>
          <cell r="D317" t="str">
            <v>1004077</v>
          </cell>
          <cell r="E317" t="e">
            <v>#N/A</v>
          </cell>
          <cell r="F317" t="e">
            <v>#N/A</v>
          </cell>
        </row>
        <row r="318">
          <cell r="B318" t="str">
            <v>9219</v>
          </cell>
          <cell r="C318" t="str">
            <v>PRIOR PERIOD COVERAGE (PPC)</v>
          </cell>
          <cell r="D318" t="str">
            <v>1004077</v>
          </cell>
          <cell r="E318" t="e">
            <v>#N/A</v>
          </cell>
          <cell r="F318" t="e">
            <v>#N/A</v>
          </cell>
        </row>
        <row r="319">
          <cell r="B319" t="str">
            <v>9220</v>
          </cell>
          <cell r="C319" t="str">
            <v>PRIOR PERIOD COVERAGE (PPC)</v>
          </cell>
          <cell r="D319" t="str">
            <v>1004077</v>
          </cell>
          <cell r="E319" t="e">
            <v>#N/A</v>
          </cell>
          <cell r="F319" t="e">
            <v>#N/A</v>
          </cell>
        </row>
        <row r="320">
          <cell r="B320" t="str">
            <v>9221</v>
          </cell>
          <cell r="C320" t="str">
            <v>PRIOR PERIOD COVERAGE (PPC)</v>
          </cell>
          <cell r="D320" t="str">
            <v>1004077</v>
          </cell>
          <cell r="E320" t="e">
            <v>#N/A</v>
          </cell>
          <cell r="F320" t="e">
            <v>#N/A</v>
          </cell>
        </row>
        <row r="321">
          <cell r="B321" t="str">
            <v>9222</v>
          </cell>
          <cell r="C321" t="str">
            <v>PRIOR PERIOD COVERAGE (PPC)</v>
          </cell>
          <cell r="D321" t="str">
            <v>1004077</v>
          </cell>
          <cell r="E321" t="e">
            <v>#N/A</v>
          </cell>
          <cell r="F321" t="e">
            <v>#N/A</v>
          </cell>
        </row>
        <row r="322">
          <cell r="B322" t="str">
            <v>9223</v>
          </cell>
          <cell r="C322" t="str">
            <v>PRIOR PERIOD COVERAGE (PPC)</v>
          </cell>
          <cell r="D322" t="str">
            <v>1004077</v>
          </cell>
          <cell r="E322" t="e">
            <v>#N/A</v>
          </cell>
          <cell r="F322" t="e">
            <v>#N/A</v>
          </cell>
        </row>
        <row r="323">
          <cell r="B323" t="str">
            <v>9224</v>
          </cell>
          <cell r="C323" t="str">
            <v>PRIOR PERIOD COVERAGE (PPC)</v>
          </cell>
          <cell r="D323" t="str">
            <v>1004077</v>
          </cell>
          <cell r="E323" t="e">
            <v>#N/A</v>
          </cell>
          <cell r="F323" t="e">
            <v>#N/A</v>
          </cell>
        </row>
        <row r="324">
          <cell r="B324" t="str">
            <v>9225</v>
          </cell>
          <cell r="C324" t="str">
            <v>PRIOR PERIOD COVERAGE (PPC)</v>
          </cell>
          <cell r="D324" t="str">
            <v>1004077</v>
          </cell>
          <cell r="E324" t="e">
            <v>#N/A</v>
          </cell>
          <cell r="F324" t="e">
            <v>#N/A</v>
          </cell>
        </row>
        <row r="325">
          <cell r="B325" t="str">
            <v>9226</v>
          </cell>
          <cell r="C325" t="str">
            <v>PRIOR PERIOD COVERAGE (PPC)</v>
          </cell>
          <cell r="D325" t="str">
            <v>1004077</v>
          </cell>
          <cell r="E325" t="e">
            <v>#N/A</v>
          </cell>
          <cell r="F325" t="e">
            <v>#N/A</v>
          </cell>
        </row>
        <row r="326">
          <cell r="B326" t="str">
            <v>9227</v>
          </cell>
          <cell r="C326" t="str">
            <v>PRIOR PERIOD COVERAGE (PPC)</v>
          </cell>
          <cell r="D326" t="str">
            <v>1004077</v>
          </cell>
          <cell r="E326" t="e">
            <v>#N/A</v>
          </cell>
          <cell r="F326" t="e">
            <v>#N/A</v>
          </cell>
        </row>
        <row r="327">
          <cell r="B327" t="str">
            <v>9228</v>
          </cell>
          <cell r="C327" t="str">
            <v>PRIOR PERIOD COVERAGE (PPC)</v>
          </cell>
          <cell r="D327" t="str">
            <v>1004079</v>
          </cell>
          <cell r="E327" t="e">
            <v>#N/A</v>
          </cell>
          <cell r="F327" t="e">
            <v>#N/A</v>
          </cell>
        </row>
        <row r="328">
          <cell r="B328" t="str">
            <v>9229</v>
          </cell>
          <cell r="C328" t="str">
            <v>PRIOR PERIOD COVERAGE (PPC)</v>
          </cell>
          <cell r="D328" t="str">
            <v>1004079</v>
          </cell>
          <cell r="E328" t="e">
            <v>#N/A</v>
          </cell>
          <cell r="F328" t="e">
            <v>#N/A</v>
          </cell>
        </row>
        <row r="329">
          <cell r="B329" t="str">
            <v>9230</v>
          </cell>
          <cell r="C329" t="str">
            <v>PRIOR PERIOD COVERAGE (PPC)</v>
          </cell>
          <cell r="D329" t="str">
            <v>1004079</v>
          </cell>
          <cell r="E329" t="e">
            <v>#N/A</v>
          </cell>
          <cell r="F329" t="e">
            <v>#N/A</v>
          </cell>
        </row>
        <row r="330">
          <cell r="B330" t="str">
            <v>9231</v>
          </cell>
          <cell r="C330" t="str">
            <v>PRIOR PERIOD COVERAGE (PPC)</v>
          </cell>
          <cell r="D330" t="str">
            <v>1004076</v>
          </cell>
          <cell r="E330" t="e">
            <v>#N/A</v>
          </cell>
          <cell r="F330" t="e">
            <v>#N/A</v>
          </cell>
        </row>
        <row r="331">
          <cell r="B331" t="str">
            <v>9232</v>
          </cell>
          <cell r="C331" t="str">
            <v>PRIOR PERIOD COVERAGE (PPC)</v>
          </cell>
          <cell r="D331" t="str">
            <v>1004076</v>
          </cell>
          <cell r="E331" t="e">
            <v>#N/A</v>
          </cell>
          <cell r="F331" t="e">
            <v>#N/A</v>
          </cell>
        </row>
        <row r="332">
          <cell r="B332" t="str">
            <v>9233</v>
          </cell>
          <cell r="C332" t="str">
            <v>PRIOR PERIOD COVERAGE (PPC)</v>
          </cell>
          <cell r="D332" t="str">
            <v>1004076</v>
          </cell>
          <cell r="E332" t="e">
            <v>#N/A</v>
          </cell>
          <cell r="F332" t="e">
            <v>#N/A</v>
          </cell>
        </row>
        <row r="333">
          <cell r="B333" t="str">
            <v>9234</v>
          </cell>
          <cell r="C333" t="str">
            <v>PRIOR PERIOD COVERAGE (PPC)</v>
          </cell>
          <cell r="D333" t="str">
            <v>1004075</v>
          </cell>
          <cell r="E333" t="e">
            <v>#N/A</v>
          </cell>
          <cell r="F333" t="e">
            <v>#N/A</v>
          </cell>
        </row>
        <row r="334">
          <cell r="B334" t="str">
            <v>9235</v>
          </cell>
          <cell r="C334" t="str">
            <v>PRIOR PERIOD COVERAGE (PPC)</v>
          </cell>
          <cell r="D334" t="str">
            <v>1004075</v>
          </cell>
          <cell r="E334" t="e">
            <v>#N/A</v>
          </cell>
          <cell r="F334" t="e">
            <v>#N/A</v>
          </cell>
        </row>
        <row r="335">
          <cell r="B335" t="str">
            <v>9236</v>
          </cell>
          <cell r="C335" t="str">
            <v>PRIOR PERIOD COVERAGE (PPC)</v>
          </cell>
          <cell r="D335" t="str">
            <v>1004075</v>
          </cell>
          <cell r="E335" t="e">
            <v>#N/A</v>
          </cell>
          <cell r="F335" t="e">
            <v>#N/A</v>
          </cell>
        </row>
        <row r="336">
          <cell r="B336" t="str">
            <v>9237</v>
          </cell>
          <cell r="C336" t="str">
            <v>PRIOR PERIOD COVERAGE (PPC)</v>
          </cell>
          <cell r="D336" t="str">
            <v>1004075</v>
          </cell>
          <cell r="E336" t="e">
            <v>#N/A</v>
          </cell>
          <cell r="F336" t="e">
            <v>#N/A</v>
          </cell>
        </row>
        <row r="337">
          <cell r="B337" t="str">
            <v>9238</v>
          </cell>
          <cell r="C337" t="str">
            <v>PRIOR PERIOD COVERAGE (PPC)</v>
          </cell>
          <cell r="D337" t="str">
            <v>1004075</v>
          </cell>
          <cell r="E337" t="e">
            <v>#N/A</v>
          </cell>
          <cell r="F337" t="e">
            <v>#N/A</v>
          </cell>
        </row>
        <row r="338">
          <cell r="B338" t="str">
            <v>9239</v>
          </cell>
          <cell r="C338" t="str">
            <v>PRIOR PERIOD COVERAGE (PPC)</v>
          </cell>
          <cell r="D338" t="str">
            <v>1004075</v>
          </cell>
          <cell r="E338" t="e">
            <v>#N/A</v>
          </cell>
          <cell r="F338" t="e">
            <v>#N/A</v>
          </cell>
        </row>
        <row r="339">
          <cell r="B339" t="str">
            <v>9240</v>
          </cell>
          <cell r="C339" t="str">
            <v>PRIOR PERIOD COVERAGE (PPC)</v>
          </cell>
          <cell r="D339" t="str">
            <v>1004073</v>
          </cell>
          <cell r="E339" t="e">
            <v>#N/A</v>
          </cell>
          <cell r="F339" t="e">
            <v>#N/A</v>
          </cell>
        </row>
        <row r="340">
          <cell r="B340" t="str">
            <v>9241</v>
          </cell>
          <cell r="C340" t="str">
            <v>PRIOR PERIOD COVERAGE (PPC)</v>
          </cell>
          <cell r="D340" t="str">
            <v>1004073</v>
          </cell>
          <cell r="E340" t="e">
            <v>#N/A</v>
          </cell>
          <cell r="F340" t="e">
            <v>#N/A</v>
          </cell>
        </row>
        <row r="341">
          <cell r="B341" t="str">
            <v>9242</v>
          </cell>
          <cell r="C341" t="str">
            <v>PRIOR PERIOD COVERAGE (PPC)</v>
          </cell>
          <cell r="D341" t="str">
            <v>1004073</v>
          </cell>
          <cell r="E341" t="e">
            <v>#N/A</v>
          </cell>
          <cell r="F341" t="e">
            <v>#N/A</v>
          </cell>
        </row>
        <row r="342">
          <cell r="B342" t="str">
            <v>9243</v>
          </cell>
          <cell r="C342" t="str">
            <v>PRIOR PERIOD COVERAGE (PPC)</v>
          </cell>
          <cell r="D342" t="str">
            <v>1004073</v>
          </cell>
          <cell r="E342" t="e">
            <v>#N/A</v>
          </cell>
          <cell r="F342" t="e">
            <v>#N/A</v>
          </cell>
        </row>
        <row r="343">
          <cell r="B343" t="str">
            <v>9244</v>
          </cell>
          <cell r="C343" t="str">
            <v>PRIOR PERIOD COVERAGE (PPC)</v>
          </cell>
          <cell r="D343" t="str">
            <v>1004074</v>
          </cell>
          <cell r="E343" t="e">
            <v>#N/A</v>
          </cell>
          <cell r="F343" t="e">
            <v>#N/A</v>
          </cell>
        </row>
        <row r="344">
          <cell r="B344" t="str">
            <v>9245</v>
          </cell>
          <cell r="C344" t="str">
            <v>PRIOR PERIOD COVERAGE (PPC)</v>
          </cell>
          <cell r="D344" t="str">
            <v>1004074</v>
          </cell>
          <cell r="E344" t="e">
            <v>#N/A</v>
          </cell>
          <cell r="F344" t="e">
            <v>#N/A</v>
          </cell>
        </row>
        <row r="345">
          <cell r="B345" t="str">
            <v>9246</v>
          </cell>
          <cell r="C345" t="str">
            <v>PRIOR PERIOD COVERAGE (PPC)</v>
          </cell>
          <cell r="D345" t="str">
            <v>1004074</v>
          </cell>
          <cell r="E345" t="e">
            <v>#N/A</v>
          </cell>
          <cell r="F345" t="e">
            <v>#N/A</v>
          </cell>
        </row>
        <row r="346">
          <cell r="B346" t="str">
            <v>9247</v>
          </cell>
          <cell r="C346" t="str">
            <v>PRIOR PERIOD COVERAGE (PPC)</v>
          </cell>
          <cell r="D346" t="str">
            <v>1004074</v>
          </cell>
          <cell r="E346" t="e">
            <v>#N/A</v>
          </cell>
          <cell r="F346" t="e">
            <v>#N/A</v>
          </cell>
        </row>
        <row r="347">
          <cell r="B347" t="str">
            <v>9248</v>
          </cell>
          <cell r="C347" t="str">
            <v>PRIOR PERIOD COVERAGE (PPC)</v>
          </cell>
          <cell r="D347" t="str">
            <v>1004074</v>
          </cell>
          <cell r="E347" t="e">
            <v>#N/A</v>
          </cell>
          <cell r="F347" t="e">
            <v>#N/A</v>
          </cell>
        </row>
        <row r="348">
          <cell r="B348" t="str">
            <v>9249</v>
          </cell>
          <cell r="C348" t="str">
            <v>PRIOR PERIOD COVERAGE (PPC)</v>
          </cell>
          <cell r="D348" t="str">
            <v>1004074</v>
          </cell>
          <cell r="E348" t="e">
            <v>#N/A</v>
          </cell>
          <cell r="F348" t="e">
            <v>#N/A</v>
          </cell>
        </row>
        <row r="349">
          <cell r="B349" t="str">
            <v>9300</v>
          </cell>
          <cell r="C349" t="str">
            <v>PRIOR PERIOD COVERAGE (PPC)</v>
          </cell>
          <cell r="D349" t="str">
            <v>1004072</v>
          </cell>
          <cell r="E349" t="e">
            <v>#N/A</v>
          </cell>
          <cell r="F349" t="e">
            <v>#N/A</v>
          </cell>
        </row>
        <row r="350">
          <cell r="B350" t="str">
            <v>9910</v>
          </cell>
          <cell r="C350" t="str">
            <v>TANF 14-44 F</v>
          </cell>
          <cell r="D350" t="str">
            <v>1004082</v>
          </cell>
          <cell r="E350" t="str">
            <v>CATEGORICAL</v>
          </cell>
          <cell r="F350" t="str">
            <v>TANF &amp; SOBRA CHILDREN MAO SUPP PMT</v>
          </cell>
        </row>
        <row r="351">
          <cell r="B351" t="str">
            <v>9911</v>
          </cell>
          <cell r="C351" t="str">
            <v>SOBRA MOM</v>
          </cell>
          <cell r="D351" t="str">
            <v>1004082</v>
          </cell>
          <cell r="E351" t="str">
            <v>CATEGORICAL LINKED EXPANSION</v>
          </cell>
          <cell r="F351" t="str">
            <v>SB PAYMENT FOR TANF EXPANDED</v>
          </cell>
        </row>
        <row r="352">
          <cell r="B352" t="str">
            <v>9920</v>
          </cell>
          <cell r="C352" t="str">
            <v>SSI W/MED</v>
          </cell>
          <cell r="D352" t="str">
            <v>1004086</v>
          </cell>
          <cell r="E352" t="str">
            <v>CATEGORICAL</v>
          </cell>
          <cell r="F352" t="str">
            <v>SSI WITH MEDICARE SUPPLEMENTAL PMT</v>
          </cell>
        </row>
        <row r="353">
          <cell r="B353" t="str">
            <v>9921</v>
          </cell>
          <cell r="C353" t="str">
            <v>SSI W/O MED</v>
          </cell>
          <cell r="D353" t="str">
            <v>1004085</v>
          </cell>
          <cell r="E353" t="str">
            <v>CATEGORICAL</v>
          </cell>
          <cell r="F353" t="str">
            <v>SSI NON-MEDICARE SUPPLEMENTAL PMT</v>
          </cell>
        </row>
        <row r="354">
          <cell r="B354" t="str">
            <v>9922</v>
          </cell>
          <cell r="C354" t="str">
            <v>SSI W MED</v>
          </cell>
          <cell r="D354" t="str">
            <v>1004085</v>
          </cell>
          <cell r="E354" t="str">
            <v>CATEGORICAL LINKED EXPANSION</v>
          </cell>
          <cell r="F354" t="str">
            <v>SB PAYMENT FOR SSI EXPANDED WITH MEDICARE</v>
          </cell>
        </row>
        <row r="355">
          <cell r="B355" t="str">
            <v>9923</v>
          </cell>
          <cell r="C355" t="str">
            <v>SSI W/O MED</v>
          </cell>
          <cell r="D355" t="str">
            <v>1004086</v>
          </cell>
          <cell r="E355" t="str">
            <v>CATEGORICAL LINKED EXPANSION</v>
          </cell>
          <cell r="F355" t="str">
            <v>SB PAYMENT FOR SSI EXPANDED NON-MEDICARE</v>
          </cell>
        </row>
        <row r="356">
          <cell r="B356" t="str">
            <v>9930</v>
          </cell>
          <cell r="C356" t="str">
            <v>MN/MI</v>
          </cell>
          <cell r="D356" t="str">
            <v>1004087</v>
          </cell>
          <cell r="E356" t="str">
            <v>NON-CATEGORICAL</v>
          </cell>
          <cell r="F356" t="str">
            <v>EAC/ELIC &amp; MN/MI SUPPLEMENTAL PMT</v>
          </cell>
        </row>
        <row r="357">
          <cell r="B357" t="str">
            <v>9933</v>
          </cell>
          <cell r="C357" t="str">
            <v>Title XIX Waiver Non-MED</v>
          </cell>
          <cell r="D357" t="str">
            <v>1004087</v>
          </cell>
          <cell r="E357" t="str">
            <v>FEDERAL NON-CATEGORICAL LINKED EXPANSION</v>
          </cell>
          <cell r="F357" t="str">
            <v>SB PAYMENT FOR TITLE XIX WAIVER GRP</v>
          </cell>
        </row>
        <row r="358">
          <cell r="B358" t="str">
            <v>9934</v>
          </cell>
          <cell r="C358" t="str">
            <v>MN/MI</v>
          </cell>
          <cell r="D358" t="str">
            <v>1004099</v>
          </cell>
          <cell r="E358" t="str">
            <v>FEDERAL NON-CATEGORICAL LINKED CONVERSION</v>
          </cell>
          <cell r="F358" t="str">
            <v>SB PAYMENT FOR MED ELIGIBLES</v>
          </cell>
        </row>
        <row r="359">
          <cell r="B359" t="str">
            <v>9936</v>
          </cell>
          <cell r="C359" t="str">
            <v>MN/MI</v>
          </cell>
          <cell r="D359" t="str">
            <v>1004087</v>
          </cell>
          <cell r="E359" t="str">
            <v>FEDERAL NON-CATEGORICAL LINKED CONVERSION</v>
          </cell>
          <cell r="F359" t="str">
            <v>SB PAYMENT FOR TITLE XIX WAIVER GRP/MI</v>
          </cell>
        </row>
        <row r="360">
          <cell r="B360" t="str">
            <v>9950</v>
          </cell>
          <cell r="C360" t="str">
            <v>SOBRA MOM</v>
          </cell>
          <cell r="D360" t="str">
            <v>1004088</v>
          </cell>
          <cell r="E360" t="str">
            <v>CATEGORICAL</v>
          </cell>
          <cell r="F360" t="str">
            <v>SOBRA SUPPLEMENTAL</v>
          </cell>
        </row>
        <row r="361">
          <cell r="B361" t="str">
            <v>9960</v>
          </cell>
          <cell r="C361" t="str">
            <v>KIDS CARE 14-18 F</v>
          </cell>
          <cell r="D361" t="str">
            <v>1004093</v>
          </cell>
          <cell r="E361" t="str">
            <v>Non Categorical</v>
          </cell>
          <cell r="F361" t="str">
            <v>KIDSCARE SUPPLEMENTAL</v>
          </cell>
        </row>
        <row r="362">
          <cell r="B362" t="str">
            <v>9961</v>
          </cell>
          <cell r="C362" t="str">
            <v>PRIOR PERIOD COVERAGE (PPC)</v>
          </cell>
          <cell r="D362" t="str">
            <v>1004077</v>
          </cell>
          <cell r="E362" t="e">
            <v>#N/A</v>
          </cell>
          <cell r="F362" t="e">
            <v>#N/A</v>
          </cell>
        </row>
        <row r="363">
          <cell r="B363" t="str">
            <v>9962</v>
          </cell>
          <cell r="C363" t="str">
            <v>PRIOR PERIOD COVERAGE (PPC)</v>
          </cell>
          <cell r="D363" t="str">
            <v>1004077</v>
          </cell>
          <cell r="E363" t="e">
            <v>#N/A</v>
          </cell>
          <cell r="F363" t="e">
            <v>#N/A</v>
          </cell>
        </row>
        <row r="364">
          <cell r="B364" t="str">
            <v>9963</v>
          </cell>
          <cell r="C364" t="str">
            <v>PRIOR PERIOD COVERAGE (PPC)</v>
          </cell>
          <cell r="D364" t="str">
            <v>1004077</v>
          </cell>
          <cell r="E364" t="e">
            <v>#N/A</v>
          </cell>
          <cell r="F364" t="e">
            <v>#N/A</v>
          </cell>
        </row>
        <row r="365">
          <cell r="B365" t="str">
            <v>9964</v>
          </cell>
          <cell r="C365" t="str">
            <v>PRIOR PERIOD COVERAGE (PPC)</v>
          </cell>
          <cell r="D365" t="str">
            <v>1004077</v>
          </cell>
          <cell r="E365" t="e">
            <v>#N/A</v>
          </cell>
          <cell r="F365" t="e">
            <v>#N/A</v>
          </cell>
        </row>
        <row r="366">
          <cell r="B366" t="str">
            <v>9965</v>
          </cell>
          <cell r="C366" t="str">
            <v>PRIOR PERIOD COVERAGE (PPC)</v>
          </cell>
          <cell r="D366" t="str">
            <v>1004077</v>
          </cell>
          <cell r="E366" t="e">
            <v>#N/A</v>
          </cell>
          <cell r="F366" t="e">
            <v>#N/A</v>
          </cell>
        </row>
        <row r="367">
          <cell r="B367" t="str">
            <v>9966</v>
          </cell>
          <cell r="C367" t="str">
            <v>PRIOR PERIOD COVERAGE (PPC)</v>
          </cell>
          <cell r="D367" t="str">
            <v>1004077</v>
          </cell>
          <cell r="E367" t="e">
            <v>#N/A</v>
          </cell>
          <cell r="F367" t="e">
            <v>#N/A</v>
          </cell>
        </row>
        <row r="368">
          <cell r="B368" t="str">
            <v>9967</v>
          </cell>
          <cell r="C368" t="str">
            <v>PRIOR PERIOD COVERAGE (PPC)</v>
          </cell>
          <cell r="D368" t="str">
            <v>1004077</v>
          </cell>
          <cell r="E368" t="e">
            <v>#N/A</v>
          </cell>
          <cell r="F368" t="e">
            <v>#N/A</v>
          </cell>
        </row>
        <row r="369">
          <cell r="B369" t="str">
            <v>9968</v>
          </cell>
          <cell r="C369" t="str">
            <v>PRIOR PERIOD COVERAGE (PPC)</v>
          </cell>
          <cell r="D369" t="str">
            <v>1004077</v>
          </cell>
          <cell r="E369" t="e">
            <v>#N/A</v>
          </cell>
          <cell r="F369" t="e">
            <v>#N/A</v>
          </cell>
        </row>
        <row r="370">
          <cell r="B370" t="str">
            <v>9969</v>
          </cell>
          <cell r="C370" t="str">
            <v>PRIOR PERIOD COVERAGE (PPC)</v>
          </cell>
          <cell r="D370" t="str">
            <v>1004077</v>
          </cell>
          <cell r="E370" t="e">
            <v>#N/A</v>
          </cell>
          <cell r="F370" t="e">
            <v>#N/A</v>
          </cell>
        </row>
        <row r="371">
          <cell r="B371" t="str">
            <v>9970</v>
          </cell>
          <cell r="C371" t="str">
            <v>PRIOR PERIOD COVERAGE (PPC)</v>
          </cell>
          <cell r="D371" t="str">
            <v>1004077</v>
          </cell>
          <cell r="E371" t="e">
            <v>#N/A</v>
          </cell>
          <cell r="F371" t="e">
            <v>#N/A</v>
          </cell>
        </row>
        <row r="372">
          <cell r="B372" t="str">
            <v>9971</v>
          </cell>
          <cell r="C372" t="str">
            <v>PRIOR PERIOD COVERAGE (PPC)</v>
          </cell>
          <cell r="D372" t="str">
            <v>1004077</v>
          </cell>
          <cell r="E372" t="e">
            <v>#N/A</v>
          </cell>
          <cell r="F372" t="e">
            <v>#N/A</v>
          </cell>
        </row>
        <row r="373">
          <cell r="B373" t="str">
            <v>9972</v>
          </cell>
          <cell r="C373" t="str">
            <v>PRIOR PERIOD COVERAGE (PPC)</v>
          </cell>
          <cell r="D373" t="str">
            <v>1004077</v>
          </cell>
          <cell r="E373" t="e">
            <v>#N/A</v>
          </cell>
          <cell r="F373" t="e">
            <v>#N/A</v>
          </cell>
        </row>
        <row r="374">
          <cell r="B374" t="str">
            <v>9973</v>
          </cell>
          <cell r="C374" t="str">
            <v>PRIOR PERIOD COVERAGE (PPC)</v>
          </cell>
          <cell r="D374" t="str">
            <v>1004077</v>
          </cell>
          <cell r="E374" t="e">
            <v>#N/A</v>
          </cell>
          <cell r="F374" t="e">
            <v>#N/A</v>
          </cell>
        </row>
        <row r="375">
          <cell r="B375" t="str">
            <v>9974</v>
          </cell>
          <cell r="C375" t="str">
            <v>PRIOR PERIOD COVERAGE (PPC)</v>
          </cell>
          <cell r="D375" t="str">
            <v>1004077</v>
          </cell>
          <cell r="E375" t="e">
            <v>#N/A</v>
          </cell>
          <cell r="F375" t="e">
            <v>#N/A</v>
          </cell>
        </row>
        <row r="376">
          <cell r="B376" t="str">
            <v>9975</v>
          </cell>
          <cell r="C376" t="str">
            <v>PRIOR PERIOD COVERAGE (PPC)</v>
          </cell>
          <cell r="D376" t="str">
            <v>1004077</v>
          </cell>
          <cell r="E376" t="e">
            <v>#N/A</v>
          </cell>
          <cell r="F376" t="e">
            <v>#N/A</v>
          </cell>
        </row>
        <row r="377">
          <cell r="B377" t="str">
            <v>9976</v>
          </cell>
          <cell r="C377" t="str">
            <v>PRIOR PERIOD COVERAGE (PPC)</v>
          </cell>
          <cell r="D377" t="str">
            <v>1004077</v>
          </cell>
          <cell r="E377" t="e">
            <v>#N/A</v>
          </cell>
          <cell r="F377" t="e">
            <v>#N/A</v>
          </cell>
        </row>
        <row r="378">
          <cell r="B378" t="str">
            <v>9977</v>
          </cell>
          <cell r="C378" t="str">
            <v>PRIOR PERIOD COVERAGE (PPC)</v>
          </cell>
          <cell r="D378" t="str">
            <v>1004077</v>
          </cell>
          <cell r="E378" t="e">
            <v>#N/A</v>
          </cell>
          <cell r="F378" t="e">
            <v>#N/A</v>
          </cell>
        </row>
        <row r="379">
          <cell r="B379" t="str">
            <v>9978</v>
          </cell>
          <cell r="C379" t="str">
            <v>PRIOR PERIOD COVERAGE (PPC)</v>
          </cell>
          <cell r="D379" t="str">
            <v>1004077</v>
          </cell>
          <cell r="E379" t="e">
            <v>#N/A</v>
          </cell>
          <cell r="F379" t="e">
            <v>#N/A</v>
          </cell>
        </row>
        <row r="380">
          <cell r="B380" t="str">
            <v>9979</v>
          </cell>
          <cell r="C380" t="str">
            <v>PRIOR PERIOD COVERAGE (PPC)</v>
          </cell>
          <cell r="D380" t="str">
            <v>1004077</v>
          </cell>
          <cell r="E380" t="e">
            <v>#N/A</v>
          </cell>
          <cell r="F380" t="e">
            <v>#N/A</v>
          </cell>
        </row>
        <row r="381">
          <cell r="B381" t="str">
            <v>9980</v>
          </cell>
          <cell r="C381" t="str">
            <v>PRIOR PERIOD COVERAGE (PPC)</v>
          </cell>
          <cell r="D381" t="str">
            <v>1004077</v>
          </cell>
          <cell r="E381" t="e">
            <v>#N/A</v>
          </cell>
          <cell r="F381" t="e">
            <v>#N/A</v>
          </cell>
        </row>
        <row r="382">
          <cell r="B382" t="str">
            <v>9981</v>
          </cell>
          <cell r="C382" t="str">
            <v>PRIOR PERIOD COVERAGE (PPC)</v>
          </cell>
          <cell r="D382" t="str">
            <v>1004077</v>
          </cell>
          <cell r="E382" t="e">
            <v>#N/A</v>
          </cell>
          <cell r="F382" t="e">
            <v>#N/A</v>
          </cell>
        </row>
        <row r="383">
          <cell r="B383" t="str">
            <v>9982</v>
          </cell>
          <cell r="C383" t="str">
            <v>PRIOR PERIOD COVERAGE (PPC)</v>
          </cell>
          <cell r="D383" t="str">
            <v>1004077</v>
          </cell>
          <cell r="E383" t="e">
            <v>#N/A</v>
          </cell>
          <cell r="F383" t="e">
            <v>#N/A</v>
          </cell>
        </row>
        <row r="384">
          <cell r="B384" t="str">
            <v>9983</v>
          </cell>
          <cell r="C384" t="str">
            <v>PRIOR PERIOD COVERAGE (PPC)</v>
          </cell>
          <cell r="D384" t="str">
            <v>1004077</v>
          </cell>
          <cell r="E384" t="e">
            <v>#N/A</v>
          </cell>
          <cell r="F384" t="e">
            <v>#N/A</v>
          </cell>
        </row>
        <row r="385">
          <cell r="B385" t="str">
            <v>9984</v>
          </cell>
          <cell r="C385" t="str">
            <v>PRIOR PERIOD COVERAGE (PPC)</v>
          </cell>
          <cell r="D385" t="str">
            <v>1004077</v>
          </cell>
          <cell r="E385" t="e">
            <v>#N/A</v>
          </cell>
          <cell r="F385" t="e">
            <v>#N/A</v>
          </cell>
        </row>
        <row r="386">
          <cell r="B386" t="str">
            <v>9985</v>
          </cell>
          <cell r="C386" t="str">
            <v>PRIOR PERIOD COVERAGE (PPC)</v>
          </cell>
          <cell r="D386" t="str">
            <v>1004077</v>
          </cell>
          <cell r="E386" t="e">
            <v>#N/A</v>
          </cell>
          <cell r="F386" t="e">
            <v>#N/A</v>
          </cell>
        </row>
        <row r="387">
          <cell r="B387" t="str">
            <v>9986</v>
          </cell>
          <cell r="C387" t="str">
            <v>PRIOR PERIOD COVERAGE (PPC)</v>
          </cell>
          <cell r="D387" t="str">
            <v>1004077</v>
          </cell>
          <cell r="E387" t="e">
            <v>#N/A</v>
          </cell>
          <cell r="F387" t="e">
            <v>#N/A</v>
          </cell>
        </row>
        <row r="388">
          <cell r="B388" t="str">
            <v>9987</v>
          </cell>
          <cell r="C388" t="str">
            <v>PRIOR PERIOD COVERAGE (PPC)</v>
          </cell>
          <cell r="D388" t="str">
            <v>1004077</v>
          </cell>
          <cell r="E388" t="e">
            <v>#N/A</v>
          </cell>
          <cell r="F388" t="e">
            <v>#N/A</v>
          </cell>
        </row>
        <row r="389">
          <cell r="B389" t="str">
            <v>9988</v>
          </cell>
          <cell r="C389" t="str">
            <v>PRIOR PERIOD COVERAGE (PPC)</v>
          </cell>
          <cell r="D389" t="str">
            <v>1004076</v>
          </cell>
          <cell r="E389" t="e">
            <v>#N/A</v>
          </cell>
          <cell r="F389" t="e">
            <v>#N/A</v>
          </cell>
        </row>
        <row r="390">
          <cell r="B390" t="str">
            <v>9989</v>
          </cell>
          <cell r="C390" t="str">
            <v>PRIOR PERIOD COVERAGE (PPC)</v>
          </cell>
          <cell r="D390" t="str">
            <v>1004076</v>
          </cell>
          <cell r="E390" t="e">
            <v>#N/A</v>
          </cell>
          <cell r="F390" t="e">
            <v>#N/A</v>
          </cell>
        </row>
        <row r="391">
          <cell r="B391" t="str">
            <v>9990</v>
          </cell>
          <cell r="C391" t="str">
            <v>SOBRA MOM</v>
          </cell>
          <cell r="D391" t="str">
            <v>1004088</v>
          </cell>
          <cell r="E391" t="str">
            <v>CATEGORICAL</v>
          </cell>
          <cell r="F391" t="str">
            <v>SOBRA SUPPLEMENTAL</v>
          </cell>
        </row>
        <row r="392">
          <cell r="B392" t="str">
            <v>9991</v>
          </cell>
          <cell r="C392" t="str">
            <v>PRIOR PERIOD COVERAGE (PPC)</v>
          </cell>
          <cell r="D392" t="str">
            <v>1004076</v>
          </cell>
          <cell r="E392" t="e">
            <v>#N/A</v>
          </cell>
          <cell r="F392" t="e">
            <v>#N/A</v>
          </cell>
        </row>
        <row r="393">
          <cell r="B393" t="str">
            <v>9992</v>
          </cell>
          <cell r="C393" t="str">
            <v>PRIOR PERIOD COVERAGE (PPC)</v>
          </cell>
          <cell r="D393" t="str">
            <v>1004075</v>
          </cell>
          <cell r="E393" t="e">
            <v>#N/A</v>
          </cell>
          <cell r="F393" t="e">
            <v>#N/A</v>
          </cell>
        </row>
        <row r="394">
          <cell r="B394" t="str">
            <v>9993</v>
          </cell>
          <cell r="C394" t="str">
            <v>PRIOR PERIOD COVERAGE (PPC)</v>
          </cell>
          <cell r="D394" t="str">
            <v>1004075</v>
          </cell>
          <cell r="E394" t="e">
            <v>#N/A</v>
          </cell>
          <cell r="F394" t="e">
            <v>#N/A</v>
          </cell>
        </row>
        <row r="395">
          <cell r="B395" t="str">
            <v>9994</v>
          </cell>
          <cell r="C395" t="str">
            <v>PRIOR PERIOD COVERAGE (PPC)</v>
          </cell>
          <cell r="D395" t="str">
            <v>1004075</v>
          </cell>
          <cell r="E395" t="e">
            <v>#N/A</v>
          </cell>
          <cell r="F395" t="e">
            <v>#N/A</v>
          </cell>
        </row>
        <row r="396">
          <cell r="B396" t="str">
            <v>9995</v>
          </cell>
          <cell r="C396" t="str">
            <v>PRIOR PERIOD COVERAGE (PPC)</v>
          </cell>
          <cell r="D396" t="str">
            <v>1004075</v>
          </cell>
          <cell r="E396" t="e">
            <v>#N/A</v>
          </cell>
          <cell r="F396" t="e">
            <v>#N/A</v>
          </cell>
        </row>
        <row r="397">
          <cell r="B397" t="str">
            <v>9996</v>
          </cell>
          <cell r="C397" t="str">
            <v>PRIOR PERIOD COVERAGE (PPC)</v>
          </cell>
          <cell r="D397" t="str">
            <v>1004075</v>
          </cell>
          <cell r="E397" t="e">
            <v>#N/A</v>
          </cell>
          <cell r="F397" t="e">
            <v>#N/A</v>
          </cell>
        </row>
        <row r="398">
          <cell r="B398" t="str">
            <v>9997</v>
          </cell>
          <cell r="C398" t="str">
            <v>PRIOR PERIOD COVERAGE (PPC)</v>
          </cell>
          <cell r="D398" t="str">
            <v>1004075</v>
          </cell>
          <cell r="E398" t="str">
            <v>CATEGORICAL</v>
          </cell>
          <cell r="F398" t="str">
            <v>SOBRA SUPPLEMENTAL</v>
          </cell>
        </row>
        <row r="399">
          <cell r="B399" t="str">
            <v>33019</v>
          </cell>
          <cell r="D399" t="str">
            <v>1004087</v>
          </cell>
          <cell r="E399" t="e">
            <v>#N/A</v>
          </cell>
          <cell r="F399" t="e">
            <v>#N/A</v>
          </cell>
        </row>
        <row r="400">
          <cell r="B400" t="str">
            <v>3301</v>
          </cell>
          <cell r="C400" t="str">
            <v>Title XIX Waiver Non-MED</v>
          </cell>
          <cell r="D400" t="str">
            <v>1004087</v>
          </cell>
          <cell r="E400" t="str">
            <v>FEDERAL NON-CATEGORICAL LINKED EXPANSION</v>
          </cell>
          <cell r="F400" t="str">
            <v>TITLE XIX WAIVER GRP &lt;1 M/F WITH MEDICARE</v>
          </cell>
        </row>
        <row r="401">
          <cell r="B401" t="str">
            <v>33299</v>
          </cell>
          <cell r="D401" t="str">
            <v>1004000</v>
          </cell>
          <cell r="E401" t="e">
            <v>#N/A</v>
          </cell>
          <cell r="F401" t="e">
            <v>#N/A</v>
          </cell>
        </row>
        <row r="402">
          <cell r="B402" t="str">
            <v>3329</v>
          </cell>
          <cell r="C402" t="str">
            <v>Title XIX Waiver Non-MED</v>
          </cell>
          <cell r="D402" t="str">
            <v>1004087</v>
          </cell>
          <cell r="E402" t="str">
            <v>FEDERAL NON-CATEGORICAL LINKED EXPANSION</v>
          </cell>
          <cell r="F402" t="str">
            <v>TITLE XIX WAIVER GRP 65+ M/F WITH QMB</v>
          </cell>
        </row>
        <row r="406">
          <cell r="A406" t="str">
            <v>Acuna, Norma</v>
          </cell>
          <cell r="B406" t="str">
            <v>Blanck</v>
          </cell>
        </row>
        <row r="407">
          <cell r="A407" t="str">
            <v>Acuna, Baby Girl</v>
          </cell>
          <cell r="B407" t="str">
            <v>Blanck</v>
          </cell>
        </row>
        <row r="408">
          <cell r="A408" t="str">
            <v>Aguilar, Timothy</v>
          </cell>
          <cell r="B408" t="str">
            <v>Goldsmith</v>
          </cell>
        </row>
        <row r="409">
          <cell r="A409" t="str">
            <v>Ainza, Jose</v>
          </cell>
          <cell r="B409" t="str">
            <v>Goldsmith</v>
          </cell>
        </row>
        <row r="410">
          <cell r="A410" t="str">
            <v>Allen, David</v>
          </cell>
          <cell r="B410" t="str">
            <v>Jessani</v>
          </cell>
        </row>
        <row r="411">
          <cell r="A411" t="str">
            <v>Baird, Dennis</v>
          </cell>
          <cell r="B411" t="str">
            <v>Carmichael</v>
          </cell>
        </row>
        <row r="412">
          <cell r="A412" t="str">
            <v>Ballinger, William</v>
          </cell>
          <cell r="B412" t="str">
            <v>Vollmer</v>
          </cell>
        </row>
        <row r="413">
          <cell r="A413" t="str">
            <v>Beaman, Robert</v>
          </cell>
          <cell r="B413" t="str">
            <v>Kahan</v>
          </cell>
        </row>
        <row r="414">
          <cell r="A414" t="str">
            <v>Bell, Theresa</v>
          </cell>
          <cell r="B414" t="str">
            <v>Darragh</v>
          </cell>
        </row>
        <row r="415">
          <cell r="A415" t="str">
            <v>Bell, Thresa</v>
          </cell>
          <cell r="B415" t="str">
            <v>Darragh</v>
          </cell>
        </row>
        <row r="416">
          <cell r="A416" t="str">
            <v>Billington, Kevin</v>
          </cell>
          <cell r="B416" t="str">
            <v>Maksvytis</v>
          </cell>
        </row>
        <row r="417">
          <cell r="A417" t="str">
            <v>Bravo, David</v>
          </cell>
          <cell r="B417" t="str">
            <v>Carmichael</v>
          </cell>
        </row>
        <row r="418">
          <cell r="A418" t="str">
            <v>Burbey, Lynn</v>
          </cell>
          <cell r="B418" t="str">
            <v>Estok</v>
          </cell>
        </row>
        <row r="419">
          <cell r="A419" t="str">
            <v>CARTER, ANTHONY</v>
          </cell>
          <cell r="B419" t="str">
            <v>Darragh</v>
          </cell>
        </row>
        <row r="420">
          <cell r="A420" t="str">
            <v>Cantrell, Valerie</v>
          </cell>
          <cell r="B420" t="str">
            <v>McClelland</v>
          </cell>
        </row>
        <row r="421">
          <cell r="A421" t="str">
            <v>Castro, Eric</v>
          </cell>
          <cell r="B421" t="str">
            <v>Goldsmith</v>
          </cell>
        </row>
        <row r="422">
          <cell r="A422" t="str">
            <v>Castenada, Cuberto R</v>
          </cell>
          <cell r="B422" t="str">
            <v>Carmichael</v>
          </cell>
        </row>
        <row r="423">
          <cell r="A423" t="str">
            <v>Challenger, Joshua</v>
          </cell>
          <cell r="B423" t="str">
            <v>Vollmer</v>
          </cell>
        </row>
        <row r="424">
          <cell r="A424" t="str">
            <v>Clark, Steve</v>
          </cell>
          <cell r="B424" t="str">
            <v>Goldsmith</v>
          </cell>
        </row>
        <row r="425">
          <cell r="A425" t="str">
            <v>Cline, Lareae</v>
          </cell>
          <cell r="B425" t="str">
            <v>Goldsmith</v>
          </cell>
        </row>
        <row r="426">
          <cell r="A426" t="str">
            <v>Coderre Barbara</v>
          </cell>
          <cell r="B426" t="str">
            <v>Goldsmith</v>
          </cell>
        </row>
        <row r="427">
          <cell r="A427" t="str">
            <v>Cordova, Alejandro</v>
          </cell>
          <cell r="B427" t="str">
            <v>Estok</v>
          </cell>
        </row>
        <row r="428">
          <cell r="A428" t="str">
            <v>ARREOLA, ALEJANDRO</v>
          </cell>
          <cell r="B428" t="str">
            <v>Vollmer</v>
          </cell>
        </row>
        <row r="429">
          <cell r="A429" t="str">
            <v>Crump, Gordan</v>
          </cell>
          <cell r="B429" t="str">
            <v>Vollmer</v>
          </cell>
        </row>
        <row r="430">
          <cell r="A430" t="str">
            <v>CRUMP, GORDON</v>
          </cell>
          <cell r="B430" t="str">
            <v>Vollmer</v>
          </cell>
        </row>
        <row r="431">
          <cell r="A431" t="str">
            <v>Cruz, Gerald</v>
          </cell>
          <cell r="B431" t="str">
            <v>Goldsmith</v>
          </cell>
        </row>
        <row r="432">
          <cell r="A432" t="str">
            <v>Denson, John</v>
          </cell>
          <cell r="B432" t="str">
            <v>Vollmer</v>
          </cell>
        </row>
        <row r="433">
          <cell r="A433" t="str">
            <v>Dickinson, Daniel J</v>
          </cell>
          <cell r="B433" t="str">
            <v>Darraugh</v>
          </cell>
        </row>
        <row r="434">
          <cell r="A434" t="str">
            <v>Dunlap, Travis</v>
          </cell>
          <cell r="B434" t="str">
            <v>Vollmer</v>
          </cell>
        </row>
        <row r="435">
          <cell r="A435" t="str">
            <v>EDWARDS, DARRYL</v>
          </cell>
          <cell r="B435" t="str">
            <v>Siwik</v>
          </cell>
        </row>
        <row r="436">
          <cell r="A436" t="str">
            <v>Escalante, Christian</v>
          </cell>
          <cell r="B436" t="str">
            <v>Darragh</v>
          </cell>
        </row>
        <row r="437">
          <cell r="A437" t="str">
            <v>FALLON, JOHN</v>
          </cell>
          <cell r="B437" t="str">
            <v>Madden</v>
          </cell>
        </row>
        <row r="438">
          <cell r="A438" t="str">
            <v>Felland, Raymond</v>
          </cell>
          <cell r="B438" t="str">
            <v>Vollmer</v>
          </cell>
        </row>
        <row r="439">
          <cell r="A439" t="str">
            <v>FEURSTOCK, WILLIAM</v>
          </cell>
          <cell r="B439" t="str">
            <v>Spegman</v>
          </cell>
        </row>
        <row r="440">
          <cell r="A440" t="str">
            <v>Feurstock II, William A.</v>
          </cell>
          <cell r="B440" t="str">
            <v>Spegman</v>
          </cell>
        </row>
        <row r="441">
          <cell r="A441" t="str">
            <v>Fiallos, Jose</v>
          </cell>
          <cell r="B441" t="str">
            <v>Goldsmith</v>
          </cell>
        </row>
        <row r="442">
          <cell r="A442" t="str">
            <v>FRANKLIN, JAMES</v>
          </cell>
          <cell r="B442" t="str">
            <v>Carmichael</v>
          </cell>
        </row>
        <row r="443">
          <cell r="A443" t="str">
            <v>Fredenberg,David D.</v>
          </cell>
          <cell r="B443" t="str">
            <v>Carmichael</v>
          </cell>
        </row>
        <row r="444">
          <cell r="A444" t="str">
            <v>Galvez, Eddy</v>
          </cell>
          <cell r="B444" t="str">
            <v>Vollmer</v>
          </cell>
        </row>
        <row r="445">
          <cell r="A445" t="str">
            <v>Garcia, Gresella</v>
          </cell>
          <cell r="B445" t="str">
            <v>Binkewicz</v>
          </cell>
        </row>
        <row r="446">
          <cell r="A446" t="str">
            <v>Garcia, Luis</v>
          </cell>
          <cell r="B446" t="str">
            <v>Hadeli</v>
          </cell>
        </row>
        <row r="447">
          <cell r="A447" t="str">
            <v>Garcia, Norma</v>
          </cell>
          <cell r="B447" t="str">
            <v>Hadeli</v>
          </cell>
        </row>
        <row r="448">
          <cell r="A448" t="str">
            <v>Gertz, Larry</v>
          </cell>
          <cell r="B448" t="str">
            <v>Estok</v>
          </cell>
        </row>
        <row r="449">
          <cell r="A449" t="str">
            <v>Gillmore, Daniel</v>
          </cell>
          <cell r="B449" t="str">
            <v>Carmichael</v>
          </cell>
        </row>
        <row r="450">
          <cell r="A450" t="str">
            <v>Gingles-Burhopp, Mark</v>
          </cell>
          <cell r="B450" t="str">
            <v>Carmichael</v>
          </cell>
        </row>
        <row r="451">
          <cell r="A451" t="str">
            <v>Griffin, Bruce</v>
          </cell>
          <cell r="B451" t="str">
            <v>Goldsmith</v>
          </cell>
        </row>
        <row r="452">
          <cell r="A452" t="str">
            <v>Guerrero, Johnny</v>
          </cell>
          <cell r="B452" t="str">
            <v>Goldsmith</v>
          </cell>
        </row>
        <row r="453">
          <cell r="A453" t="str">
            <v>Herrera, Erica</v>
          </cell>
          <cell r="B453" t="str">
            <v>Goldsmith</v>
          </cell>
        </row>
        <row r="454">
          <cell r="A454" t="str">
            <v>Heyde, Lahanna</v>
          </cell>
          <cell r="B454" t="str">
            <v>Murrain</v>
          </cell>
        </row>
        <row r="455">
          <cell r="A455" t="str">
            <v>Herrett, Allisa</v>
          </cell>
          <cell r="B455" t="str">
            <v>Estok</v>
          </cell>
        </row>
        <row r="456">
          <cell r="A456" t="str">
            <v>HAMMONS, FREDERICK</v>
          </cell>
          <cell r="B456" t="str">
            <v>Vollmer</v>
          </cell>
        </row>
        <row r="457">
          <cell r="A457" t="str">
            <v>Hogan, David</v>
          </cell>
          <cell r="B457" t="str">
            <v>Wadleigh</v>
          </cell>
        </row>
        <row r="458">
          <cell r="A458" t="str">
            <v>Holt, Mark</v>
          </cell>
          <cell r="B458" t="str">
            <v>Estok</v>
          </cell>
        </row>
        <row r="459">
          <cell r="A459" t="str">
            <v>HOWARD, DAVID</v>
          </cell>
          <cell r="B459" t="str">
            <v>Baxter</v>
          </cell>
        </row>
        <row r="460">
          <cell r="A460" t="str">
            <v>Hughes, James</v>
          </cell>
          <cell r="B460" t="str">
            <v>Valencia</v>
          </cell>
        </row>
        <row r="461">
          <cell r="A461" t="str">
            <v>Jacques, Carlos</v>
          </cell>
          <cell r="B461" t="str">
            <v>Ditmanson</v>
          </cell>
        </row>
        <row r="462">
          <cell r="A462" t="str">
            <v>Kelley, Ronald</v>
          </cell>
          <cell r="B462" t="str">
            <v>Carmichael</v>
          </cell>
        </row>
        <row r="463">
          <cell r="A463" t="str">
            <v>Kidd, Randy L</v>
          </cell>
          <cell r="B463" t="str">
            <v>Goldsmith</v>
          </cell>
        </row>
        <row r="464">
          <cell r="A464" t="str">
            <v>King, Brian</v>
          </cell>
          <cell r="B464" t="str">
            <v>Estok</v>
          </cell>
        </row>
        <row r="465">
          <cell r="A465" t="str">
            <v>Knutson, Keith</v>
          </cell>
          <cell r="B465" t="str">
            <v>Lagulio</v>
          </cell>
        </row>
        <row r="466">
          <cell r="A466" t="str">
            <v>Knutson, Sherry</v>
          </cell>
          <cell r="B466" t="str">
            <v>Lagulio</v>
          </cell>
        </row>
        <row r="467">
          <cell r="A467" t="str">
            <v>Kraus, Robert</v>
          </cell>
          <cell r="B467" t="str">
            <v>Kutob</v>
          </cell>
        </row>
        <row r="468">
          <cell r="A468" t="str">
            <v>Leland, Barbara</v>
          </cell>
          <cell r="B468" t="str">
            <v>Vollmer</v>
          </cell>
        </row>
        <row r="469">
          <cell r="A469" t="str">
            <v>LINZY, JEFFERY</v>
          </cell>
          <cell r="B469" t="str">
            <v>Carmichael</v>
          </cell>
        </row>
        <row r="470">
          <cell r="A470" t="str">
            <v>Linzy, Jeffrey</v>
          </cell>
          <cell r="B470" t="str">
            <v>Carmichael</v>
          </cell>
        </row>
        <row r="471">
          <cell r="A471" t="str">
            <v>Lockett, Sherry</v>
          </cell>
          <cell r="B471" t="str">
            <v>Estok</v>
          </cell>
        </row>
        <row r="472">
          <cell r="A472" t="str">
            <v>Long, Tyrone</v>
          </cell>
          <cell r="B472" t="str">
            <v>Estok</v>
          </cell>
        </row>
        <row r="473">
          <cell r="A473" t="str">
            <v>Luiz, James R.</v>
          </cell>
          <cell r="B473" t="str">
            <v>Goldsmith</v>
          </cell>
        </row>
        <row r="474">
          <cell r="A474" t="str">
            <v>Manners, Bruce</v>
          </cell>
          <cell r="B474" t="str">
            <v>Estok</v>
          </cell>
        </row>
        <row r="475">
          <cell r="A475" t="str">
            <v>MARTINEZ, OSCAR</v>
          </cell>
          <cell r="B475" t="str">
            <v>Estok</v>
          </cell>
        </row>
        <row r="476">
          <cell r="A476" t="str">
            <v>McInnis, Steve</v>
          </cell>
          <cell r="B476" t="str">
            <v>Vollmer</v>
          </cell>
        </row>
        <row r="477">
          <cell r="A477" t="str">
            <v>Miranda, Greg</v>
          </cell>
          <cell r="B477" t="str">
            <v>Rubin</v>
          </cell>
        </row>
        <row r="478">
          <cell r="A478" t="str">
            <v>MODENE JR, GERALD</v>
          </cell>
          <cell r="B478" t="str">
            <v>Estok</v>
          </cell>
        </row>
        <row r="479">
          <cell r="A479" t="str">
            <v>Mooney, Jeff</v>
          </cell>
          <cell r="B479" t="str">
            <v>Vollmer</v>
          </cell>
        </row>
        <row r="480">
          <cell r="A480" t="str">
            <v>Moore, Willie</v>
          </cell>
          <cell r="B480" t="str">
            <v>Goldsmith</v>
          </cell>
        </row>
        <row r="481">
          <cell r="A481" t="str">
            <v>Moreno Gradias, Jesus</v>
          </cell>
          <cell r="B481" t="str">
            <v>Estok</v>
          </cell>
        </row>
        <row r="482">
          <cell r="A482" t="str">
            <v>Moreno, Luis A</v>
          </cell>
          <cell r="B482" t="str">
            <v>Goldsmith</v>
          </cell>
        </row>
        <row r="483">
          <cell r="A483" t="str">
            <v>Moreno-Gradias Jesus</v>
          </cell>
          <cell r="B483" t="str">
            <v>Goldsmith</v>
          </cell>
        </row>
        <row r="484">
          <cell r="A484" t="str">
            <v>Murphy, Nika</v>
          </cell>
          <cell r="B484" t="str">
            <v>Ditmanson</v>
          </cell>
        </row>
        <row r="485">
          <cell r="A485" t="str">
            <v>Oseland, Amy</v>
          </cell>
          <cell r="B485" t="str">
            <v>Estok</v>
          </cell>
        </row>
        <row r="486">
          <cell r="A486" t="str">
            <v>Pagel, Daniel J.</v>
          </cell>
          <cell r="B486" t="str">
            <v>Darraugh</v>
          </cell>
        </row>
        <row r="487">
          <cell r="A487" t="str">
            <v>PARKER, PHILLIP</v>
          </cell>
          <cell r="B487" t="str">
            <v>Vollmer</v>
          </cell>
        </row>
        <row r="488">
          <cell r="A488" t="str">
            <v>Perkins, Glen</v>
          </cell>
          <cell r="B488" t="str">
            <v>Ditmanson</v>
          </cell>
        </row>
        <row r="489">
          <cell r="A489" t="str">
            <v>Perkins, Kevin</v>
          </cell>
          <cell r="B489" t="str">
            <v>Ditmanson</v>
          </cell>
        </row>
        <row r="490">
          <cell r="A490" t="str">
            <v>PETTY, FLOYD</v>
          </cell>
          <cell r="B490" t="str">
            <v>Goldsmith</v>
          </cell>
        </row>
        <row r="491">
          <cell r="A491" t="str">
            <v>Ramon, Ricardo</v>
          </cell>
          <cell r="B491" t="str">
            <v>Vollmer</v>
          </cell>
        </row>
        <row r="492">
          <cell r="A492" t="str">
            <v>RICE JR, LEONARD</v>
          </cell>
          <cell r="B492" t="str">
            <v>Kohani</v>
          </cell>
        </row>
        <row r="493">
          <cell r="A493" t="str">
            <v>RICHTER, STEVEN</v>
          </cell>
          <cell r="B493" t="str">
            <v>Vollmer</v>
          </cell>
        </row>
        <row r="494">
          <cell r="A494" t="str">
            <v>Rios, Pablo</v>
          </cell>
          <cell r="B494" t="str">
            <v>Estok</v>
          </cell>
        </row>
        <row r="495">
          <cell r="A495" t="str">
            <v>RIVAS, JOSE</v>
          </cell>
          <cell r="B495" t="str">
            <v>Blanck</v>
          </cell>
        </row>
        <row r="496">
          <cell r="A496" t="str">
            <v>Rocco, Anthony</v>
          </cell>
          <cell r="B496" t="str">
            <v>Carmichael</v>
          </cell>
        </row>
        <row r="497">
          <cell r="A497" t="str">
            <v>RODEZ, JEREMY</v>
          </cell>
          <cell r="B497" t="str">
            <v>Fuller</v>
          </cell>
        </row>
        <row r="498">
          <cell r="A498" t="str">
            <v>Ruder, David</v>
          </cell>
          <cell r="B498" t="str">
            <v>Vollmer</v>
          </cell>
        </row>
        <row r="499">
          <cell r="A499" t="str">
            <v>SANCHEZ, HECTOR</v>
          </cell>
          <cell r="B499" t="str">
            <v>Estok</v>
          </cell>
        </row>
        <row r="500">
          <cell r="A500" t="str">
            <v>Sherrill, Ron</v>
          </cell>
          <cell r="B500" t="str">
            <v>Vollmer</v>
          </cell>
        </row>
        <row r="501">
          <cell r="A501" t="str">
            <v>Skaggs, Bill</v>
          </cell>
          <cell r="B501" t="str">
            <v>Darragh</v>
          </cell>
        </row>
        <row r="502">
          <cell r="A502" t="str">
            <v>Stewart, Wendy</v>
          </cell>
          <cell r="B502" t="str">
            <v>Aldous,Shehab</v>
          </cell>
        </row>
        <row r="503">
          <cell r="A503" t="str">
            <v>Stone, Brian</v>
          </cell>
          <cell r="B503" t="str">
            <v>Goldsmith</v>
          </cell>
        </row>
        <row r="504">
          <cell r="A504" t="str">
            <v>Tapia,Clarissa Y.</v>
          </cell>
          <cell r="B504" t="str">
            <v>Vollmer</v>
          </cell>
        </row>
        <row r="505">
          <cell r="A505" t="str">
            <v>Tautimez,Esteban R.</v>
          </cell>
          <cell r="B505" t="str">
            <v>Pazzi/Goldsmith</v>
          </cell>
        </row>
        <row r="506">
          <cell r="A506" t="str">
            <v>Testo, Thad</v>
          </cell>
          <cell r="B506" t="str">
            <v>Ditmanson</v>
          </cell>
        </row>
        <row r="507">
          <cell r="A507" t="str">
            <v>Tull, Yolanda</v>
          </cell>
          <cell r="B507" t="str">
            <v>Goldsmith</v>
          </cell>
        </row>
        <row r="508">
          <cell r="A508" t="str">
            <v>Villa, Frances</v>
          </cell>
          <cell r="B508" t="str">
            <v>Rogers</v>
          </cell>
        </row>
        <row r="509">
          <cell r="A509" t="str">
            <v>Wichapa, Valerie</v>
          </cell>
          <cell r="B509" t="str">
            <v>Vollmer</v>
          </cell>
        </row>
        <row r="510">
          <cell r="A510" t="str">
            <v>Wilkins, Jason</v>
          </cell>
          <cell r="B510" t="str">
            <v>Vollmer</v>
          </cell>
        </row>
        <row r="511">
          <cell r="A511" t="str">
            <v>Williams, Cynthia</v>
          </cell>
          <cell r="B511" t="str">
            <v>Goldsmith</v>
          </cell>
        </row>
        <row r="512">
          <cell r="A512" t="str">
            <v>Williams, Julius</v>
          </cell>
          <cell r="B512" t="str">
            <v>Goldsmith</v>
          </cell>
        </row>
        <row r="513">
          <cell r="A513" t="str">
            <v>Williams, Tracey S.</v>
          </cell>
          <cell r="B513" t="str">
            <v>Siwik</v>
          </cell>
        </row>
        <row r="514">
          <cell r="A514" t="str">
            <v>WILLIAMSON, JEFFREY</v>
          </cell>
          <cell r="B514" t="str">
            <v>Goldsmith</v>
          </cell>
        </row>
        <row r="515">
          <cell r="A515" t="str">
            <v>WILSON, STEVEN</v>
          </cell>
          <cell r="B515" t="str">
            <v>Klotz</v>
          </cell>
        </row>
        <row r="516">
          <cell r="A516" t="str">
            <v>Young, Randall</v>
          </cell>
          <cell r="B516" t="str">
            <v>Goldsmith</v>
          </cell>
        </row>
        <row r="522">
          <cell r="A522" t="str">
            <v>0001</v>
          </cell>
          <cell r="B522" t="str">
            <v>QE 0003</v>
          </cell>
        </row>
        <row r="523">
          <cell r="A523" t="str">
            <v>0002</v>
          </cell>
          <cell r="B523" t="str">
            <v>QE 0003</v>
          </cell>
        </row>
        <row r="524">
          <cell r="A524" t="str">
            <v>0003</v>
          </cell>
          <cell r="B524" t="str">
            <v>QE 0003</v>
          </cell>
        </row>
        <row r="525">
          <cell r="A525" t="str">
            <v>0004</v>
          </cell>
          <cell r="B525" t="str">
            <v>QE 0006</v>
          </cell>
        </row>
        <row r="526">
          <cell r="A526" t="str">
            <v>0005</v>
          </cell>
          <cell r="B526" t="str">
            <v>QE 0006</v>
          </cell>
        </row>
        <row r="527">
          <cell r="A527" t="str">
            <v>0006</v>
          </cell>
          <cell r="B527" t="str">
            <v>QE 0006</v>
          </cell>
        </row>
        <row r="528">
          <cell r="A528" t="str">
            <v>0007</v>
          </cell>
          <cell r="B528" t="str">
            <v>QE 0009</v>
          </cell>
        </row>
        <row r="529">
          <cell r="A529" t="str">
            <v>0008</v>
          </cell>
          <cell r="B529" t="str">
            <v>QE 0009</v>
          </cell>
        </row>
        <row r="530">
          <cell r="A530" t="str">
            <v>0009</v>
          </cell>
          <cell r="B530" t="str">
            <v>QE 0009</v>
          </cell>
        </row>
        <row r="531">
          <cell r="A531" t="str">
            <v>0010</v>
          </cell>
          <cell r="B531" t="str">
            <v>QE 0012</v>
          </cell>
        </row>
        <row r="532">
          <cell r="A532" t="str">
            <v>0011</v>
          </cell>
          <cell r="B532" t="str">
            <v>QE 0012</v>
          </cell>
        </row>
        <row r="533">
          <cell r="A533" t="str">
            <v>0012</v>
          </cell>
          <cell r="B533" t="str">
            <v>QE 0012</v>
          </cell>
        </row>
        <row r="534">
          <cell r="A534" t="str">
            <v>0101</v>
          </cell>
          <cell r="B534" t="str">
            <v>QE 0103</v>
          </cell>
        </row>
        <row r="535">
          <cell r="A535" t="str">
            <v>0102</v>
          </cell>
          <cell r="B535" t="str">
            <v>QE 0103</v>
          </cell>
        </row>
        <row r="536">
          <cell r="A536" t="str">
            <v>0103</v>
          </cell>
          <cell r="B536" t="str">
            <v>QE 0103</v>
          </cell>
        </row>
        <row r="537">
          <cell r="A537" t="str">
            <v>0104</v>
          </cell>
          <cell r="B537" t="str">
            <v>QE 0106</v>
          </cell>
        </row>
        <row r="538">
          <cell r="A538" t="str">
            <v>0105</v>
          </cell>
          <cell r="B538" t="str">
            <v>QE 0106</v>
          </cell>
        </row>
        <row r="539">
          <cell r="A539" t="str">
            <v>0106</v>
          </cell>
          <cell r="B539" t="str">
            <v>QE 0106</v>
          </cell>
        </row>
        <row r="540">
          <cell r="A540" t="str">
            <v>0107</v>
          </cell>
          <cell r="B540" t="str">
            <v>QE 0109</v>
          </cell>
        </row>
        <row r="541">
          <cell r="A541" t="str">
            <v>0108</v>
          </cell>
          <cell r="B541" t="str">
            <v>QE 0109</v>
          </cell>
        </row>
        <row r="542">
          <cell r="A542" t="str">
            <v>0109</v>
          </cell>
          <cell r="B542" t="str">
            <v>QE 0109</v>
          </cell>
        </row>
        <row r="543">
          <cell r="A543" t="str">
            <v>0110</v>
          </cell>
          <cell r="B543" t="str">
            <v>QE 0112</v>
          </cell>
        </row>
        <row r="544">
          <cell r="A544" t="str">
            <v>0111</v>
          </cell>
          <cell r="B544" t="str">
            <v>QE 0112</v>
          </cell>
        </row>
        <row r="545">
          <cell r="A545" t="str">
            <v>0112</v>
          </cell>
          <cell r="B545" t="str">
            <v>QE 0112</v>
          </cell>
        </row>
        <row r="546">
          <cell r="A546" t="str">
            <v>0201</v>
          </cell>
          <cell r="B546" t="str">
            <v>QE 0203</v>
          </cell>
        </row>
        <row r="547">
          <cell r="A547" t="str">
            <v>0202</v>
          </cell>
          <cell r="B547" t="str">
            <v>QE 0203</v>
          </cell>
        </row>
        <row r="548">
          <cell r="A548" t="str">
            <v>0203</v>
          </cell>
          <cell r="B548" t="str">
            <v>QE 0203</v>
          </cell>
        </row>
        <row r="549">
          <cell r="A549" t="str">
            <v>0204</v>
          </cell>
          <cell r="B549" t="str">
            <v>QE 0206</v>
          </cell>
        </row>
        <row r="550">
          <cell r="A550" t="str">
            <v>0205</v>
          </cell>
          <cell r="B550" t="str">
            <v>QE 0206</v>
          </cell>
        </row>
        <row r="551">
          <cell r="A551" t="str">
            <v>0206</v>
          </cell>
          <cell r="B551" t="str">
            <v>QE 0206</v>
          </cell>
        </row>
        <row r="552">
          <cell r="A552" t="str">
            <v>0207</v>
          </cell>
          <cell r="B552" t="str">
            <v>QE 0209</v>
          </cell>
        </row>
        <row r="553">
          <cell r="A553" t="str">
            <v>0208</v>
          </cell>
          <cell r="B553" t="str">
            <v>QE 0209</v>
          </cell>
        </row>
        <row r="554">
          <cell r="A554" t="str">
            <v>0209</v>
          </cell>
          <cell r="B554" t="str">
            <v>QE 0209</v>
          </cell>
        </row>
        <row r="555">
          <cell r="A555" t="str">
            <v>0210</v>
          </cell>
          <cell r="B555" t="str">
            <v>QE 0212</v>
          </cell>
        </row>
        <row r="556">
          <cell r="A556" t="str">
            <v>0211</v>
          </cell>
          <cell r="B556" t="str">
            <v>QE 0212</v>
          </cell>
        </row>
        <row r="557">
          <cell r="A557" t="str">
            <v>0212</v>
          </cell>
          <cell r="B557" t="str">
            <v>QE 0212</v>
          </cell>
        </row>
        <row r="558">
          <cell r="A558" t="str">
            <v>0301</v>
          </cell>
          <cell r="B558" t="str">
            <v>QE 0303</v>
          </cell>
        </row>
        <row r="559">
          <cell r="A559" t="str">
            <v>0302</v>
          </cell>
          <cell r="B559" t="str">
            <v>QE 0303</v>
          </cell>
        </row>
        <row r="560">
          <cell r="A560" t="str">
            <v>0303</v>
          </cell>
          <cell r="B560" t="str">
            <v>QE 0303</v>
          </cell>
        </row>
        <row r="561">
          <cell r="A561" t="str">
            <v>0304</v>
          </cell>
          <cell r="B561" t="str">
            <v>QE 0306</v>
          </cell>
        </row>
        <row r="562">
          <cell r="A562" t="str">
            <v>0305</v>
          </cell>
          <cell r="B562" t="str">
            <v>QE 0306</v>
          </cell>
        </row>
        <row r="563">
          <cell r="A563" t="str">
            <v>0306</v>
          </cell>
          <cell r="B563" t="str">
            <v>QE 0306</v>
          </cell>
        </row>
        <row r="564">
          <cell r="A564" t="str">
            <v>0307</v>
          </cell>
          <cell r="B564" t="str">
            <v>QE 0309</v>
          </cell>
        </row>
        <row r="565">
          <cell r="A565" t="str">
            <v>0308</v>
          </cell>
          <cell r="B565" t="str">
            <v>QE 0309</v>
          </cell>
        </row>
        <row r="566">
          <cell r="A566" t="str">
            <v>0309</v>
          </cell>
          <cell r="B566" t="str">
            <v>QE 0309</v>
          </cell>
        </row>
        <row r="567">
          <cell r="A567" t="str">
            <v>0310</v>
          </cell>
          <cell r="B567" t="str">
            <v>QE 0312</v>
          </cell>
        </row>
        <row r="568">
          <cell r="A568" t="str">
            <v>0311</v>
          </cell>
          <cell r="B568" t="str">
            <v>QE 0312</v>
          </cell>
        </row>
        <row r="569">
          <cell r="A569" t="str">
            <v>0312</v>
          </cell>
          <cell r="B569" t="str">
            <v>QE 0312</v>
          </cell>
        </row>
        <row r="570">
          <cell r="A570" t="str">
            <v>0401</v>
          </cell>
          <cell r="B570" t="str">
            <v>update table</v>
          </cell>
        </row>
        <row r="571">
          <cell r="A571" t="str">
            <v>9411</v>
          </cell>
          <cell r="B571" t="str">
            <v>QE 9412</v>
          </cell>
        </row>
        <row r="572">
          <cell r="A572" t="str">
            <v>9901</v>
          </cell>
          <cell r="B572" t="str">
            <v>QE 9903</v>
          </cell>
        </row>
        <row r="573">
          <cell r="A573" t="str">
            <v>9902</v>
          </cell>
          <cell r="B573" t="str">
            <v>QE 9903</v>
          </cell>
        </row>
        <row r="574">
          <cell r="A574" t="str">
            <v>9903</v>
          </cell>
          <cell r="B574" t="str">
            <v>QE 9903</v>
          </cell>
        </row>
        <row r="575">
          <cell r="A575" t="str">
            <v>9904</v>
          </cell>
          <cell r="B575" t="str">
            <v>QE 9906</v>
          </cell>
        </row>
        <row r="576">
          <cell r="A576" t="str">
            <v>9905</v>
          </cell>
          <cell r="B576" t="str">
            <v>QE 9906</v>
          </cell>
        </row>
        <row r="577">
          <cell r="A577" t="str">
            <v>9906</v>
          </cell>
          <cell r="B577" t="str">
            <v>QE 9906</v>
          </cell>
        </row>
        <row r="578">
          <cell r="A578" t="str">
            <v>9907</v>
          </cell>
          <cell r="B578" t="str">
            <v>QE 9909</v>
          </cell>
        </row>
        <row r="579">
          <cell r="A579" t="str">
            <v>9908</v>
          </cell>
          <cell r="B579" t="str">
            <v>QE 9909</v>
          </cell>
        </row>
        <row r="580">
          <cell r="A580" t="str">
            <v>9909</v>
          </cell>
          <cell r="B580" t="str">
            <v>QE 9909</v>
          </cell>
        </row>
        <row r="581">
          <cell r="A581" t="str">
            <v>9910</v>
          </cell>
          <cell r="B581" t="str">
            <v>QE 9912</v>
          </cell>
        </row>
        <row r="582">
          <cell r="A582" t="str">
            <v>9911</v>
          </cell>
          <cell r="B582" t="str">
            <v>QE 9912</v>
          </cell>
        </row>
        <row r="583">
          <cell r="A583" t="str">
            <v>9912</v>
          </cell>
          <cell r="B583" t="str">
            <v>QE 9912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Fin Pos"/>
      <sheetName val="Stmt Fin Pos_Sch A"/>
      <sheetName val="STMNT CHG NET ASSET-EQUITY"/>
      <sheetName val="Stmnt Activities "/>
      <sheetName val="Stmnt Act Sch A"/>
      <sheetName val="Cash Flow"/>
      <sheetName val="Cash Flow Sch A"/>
      <sheetName val="Lag Report Summary"/>
      <sheetName val=" Lag Report_NTXIX_XXI "/>
      <sheetName val=" Lag Report _TXXI"/>
      <sheetName val="Lag Report_TXIX"/>
      <sheetName val="Ratios"/>
      <sheetName val="Profit_Risk_Corridor_TXIX"/>
      <sheetName val="PRCorridor TXXI and NTXIX "/>
      <sheetName val="PRC_TXIX_Incl Rel Party NI"/>
      <sheetName val="PRC_TXXI&amp;NT_Incl Rel Party NI"/>
      <sheetName val="Check Sheet"/>
      <sheetName val="Menu Lists"/>
      <sheetName val="Recon 4th Qtr Fin Pos Annual"/>
      <sheetName val="Recon 4th Qtr Fin Pos SchA"/>
      <sheetName val="Recon 4th Qtr Chng Net Ass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3">
          <cell r="A33" t="str">
            <v>Select Category</v>
          </cell>
        </row>
        <row r="34">
          <cell r="A34" t="str">
            <v>Profit/Risk Corridor</v>
          </cell>
        </row>
        <row r="35">
          <cell r="A35" t="str">
            <v>Sanctions</v>
          </cell>
        </row>
        <row r="36">
          <cell r="A36" t="str">
            <v>Withhold</v>
          </cell>
        </row>
        <row r="37">
          <cell r="A37" t="str">
            <v>Other*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1A_old"/>
      <sheetName val="RPT 11B_old"/>
      <sheetName val="RPT 11C_old"/>
      <sheetName val="Macros"/>
      <sheetName val="Lookup Info"/>
      <sheetName val="VentDepData"/>
      <sheetName val="DistData"/>
      <sheetName val="RPT2DAT"/>
      <sheetName val="RPT11 by County (Q1)"/>
      <sheetName val="RPT11 Combined (Q1)"/>
      <sheetName val="RPT11 by County (Q2)"/>
      <sheetName val="RPT11 Combined (Q2)"/>
      <sheetName val="RPT11 by County (Q3)"/>
      <sheetName val="RPT11 Combined (Q3)"/>
      <sheetName val="RPT11 by County (Q4)"/>
      <sheetName val="RPT11 Combined (Q4)"/>
      <sheetName val="RPT10_Q1"/>
      <sheetName val="RPT10_Q2"/>
      <sheetName val="RPT10_Q3"/>
      <sheetName val="RPT10_Q4"/>
    </sheetNames>
    <sheetDataSet>
      <sheetData sheetId="0" refreshError="1">
        <row r="4">
          <cell r="A4" t="str">
            <v>Program Contractor Financial Reporting Systems - Report #11A Utilization Data Report by County</v>
          </cell>
          <cell r="I4" t="str">
            <v>Program Contractor Financial Reporting Systems - Report #11A Utilization Data Report by County</v>
          </cell>
          <cell r="Q4" t="str">
            <v>Program Contractor Financial Reporting Systems - Report #11A Utilization Data Report by County</v>
          </cell>
          <cell r="Y4" t="str">
            <v>Program Contractor Financial Reporting Systems - Report #11A Utilization Data Report by County</v>
          </cell>
          <cell r="AG4" t="str">
            <v>Program Contractor Financial Reporting Systems - Report #11A Utilization Data Report by County</v>
          </cell>
          <cell r="AO4" t="str">
            <v>Program Contractor Financial Reporting Systems - Report #11A Utilization Data Report by County</v>
          </cell>
          <cell r="AW4" t="str">
            <v>Program Contractor Financial Reporting Systems - Report #11A Utilization Data Report by County</v>
          </cell>
        </row>
        <row r="6">
          <cell r="A6" t="str">
            <v>Statement for Program Contractor 110049 - Evercare of Arizona, Inc.</v>
          </cell>
          <cell r="F6" t="str">
            <v>County:</v>
          </cell>
          <cell r="G6" t="str">
            <v>Apache</v>
          </cell>
          <cell r="I6" t="str">
            <v>Statement for Program Contractor 110049 - Evercare of Arizona, Inc.</v>
          </cell>
          <cell r="N6" t="str">
            <v>County:</v>
          </cell>
          <cell r="O6" t="str">
            <v>Coconino</v>
          </cell>
          <cell r="Q6" t="str">
            <v>Statement for Program Contractor 110049 - Evercare of Arizona, Inc.</v>
          </cell>
          <cell r="V6" t="str">
            <v>County:</v>
          </cell>
          <cell r="W6" t="str">
            <v>La Paz</v>
          </cell>
          <cell r="Y6" t="str">
            <v>Statement for Program Contractor 110049 - Evercare of Arizona, Inc.</v>
          </cell>
          <cell r="AD6" t="str">
            <v>County:</v>
          </cell>
          <cell r="AE6" t="str">
            <v>Maricopa</v>
          </cell>
          <cell r="AG6" t="str">
            <v>Statement for Program Contractor 110049 - Evercare of Arizona, Inc.</v>
          </cell>
          <cell r="AL6" t="str">
            <v>County:</v>
          </cell>
          <cell r="AM6" t="str">
            <v>Mohave</v>
          </cell>
          <cell r="AO6" t="str">
            <v>Statement for Program Contractor 110049 - Evercare of Arizona, Inc.</v>
          </cell>
          <cell r="AT6" t="str">
            <v>County:</v>
          </cell>
          <cell r="AU6" t="str">
            <v>Navajo</v>
          </cell>
          <cell r="AW6" t="str">
            <v>Statement for Program Contractor 110049 - Evercare of Arizona, Inc.</v>
          </cell>
          <cell r="BB6" t="str">
            <v>County:</v>
          </cell>
          <cell r="BC6" t="str">
            <v>Yuma</v>
          </cell>
        </row>
        <row r="8">
          <cell r="A8" t="str">
            <v>For the Month ending 10/31/2005 in the Fiscal Year ending 9/30/2006</v>
          </cell>
          <cell r="F8" t="str">
            <v>Page 1 of 21</v>
          </cell>
          <cell r="I8" t="str">
            <v>For the Month ending 10/31/2005 in the Fiscal Year ending 9/30/2006</v>
          </cell>
          <cell r="N8" t="str">
            <v>Page 4 of 21</v>
          </cell>
          <cell r="Q8" t="str">
            <v>For the Month ending 10/31/2005 in the Fiscal Year ending 9/30/2006</v>
          </cell>
          <cell r="V8" t="str">
            <v>Page 7 of 21</v>
          </cell>
          <cell r="Y8" t="str">
            <v>For the Month ending 10/31/2005 in the Fiscal Year ending 9/30/2006</v>
          </cell>
          <cell r="AD8" t="str">
            <v>Page 10 of 21</v>
          </cell>
          <cell r="AG8" t="str">
            <v>For the Month ending 10/31/2005 in the Fiscal Year ending 9/30/2006</v>
          </cell>
          <cell r="AL8" t="str">
            <v>Page 13 of 21</v>
          </cell>
          <cell r="AO8" t="str">
            <v>For the Month ending 10/31/2005 in the Fiscal Year ending 9/30/2006</v>
          </cell>
          <cell r="AT8" t="str">
            <v>Page 16 of 21</v>
          </cell>
          <cell r="AW8" t="str">
            <v>For the Month ending 10/31/2005 in the Fiscal Year ending 9/30/2006</v>
          </cell>
          <cell r="BB8" t="str">
            <v>Page 19 of 21</v>
          </cell>
        </row>
        <row r="11">
          <cell r="A11" t="str">
            <v>Utilization Data Report by County</v>
          </cell>
          <cell r="I11" t="str">
            <v>Utilization Data Report by County</v>
          </cell>
          <cell r="Q11" t="str">
            <v>Utilization Data Report by County</v>
          </cell>
          <cell r="Y11" t="str">
            <v>Utilization Data Report by County</v>
          </cell>
          <cell r="AG11" t="str">
            <v>Utilization Data Report by County</v>
          </cell>
          <cell r="AO11" t="str">
            <v>Utilization Data Report by County</v>
          </cell>
          <cell r="AW11" t="str">
            <v>Utilization Data Report by County</v>
          </cell>
        </row>
        <row r="13">
          <cell r="B13" t="str">
            <v>MEDICARE</v>
          </cell>
          <cell r="D13" t="str">
            <v>NON-MEDICARE</v>
          </cell>
          <cell r="F13" t="str">
            <v>TOTAL</v>
          </cell>
          <cell r="J13" t="str">
            <v>MEDICARE</v>
          </cell>
          <cell r="L13" t="str">
            <v>NON-MEDICARE</v>
          </cell>
          <cell r="N13" t="str">
            <v>TOTAL</v>
          </cell>
          <cell r="R13" t="str">
            <v>MEDICARE</v>
          </cell>
          <cell r="T13" t="str">
            <v>NON-MEDICARE</v>
          </cell>
          <cell r="V13" t="str">
            <v>TOTAL</v>
          </cell>
          <cell r="Z13" t="str">
            <v>MEDICARE</v>
          </cell>
          <cell r="AB13" t="str">
            <v>NON-MEDICARE</v>
          </cell>
          <cell r="AD13" t="str">
            <v>TOTAL</v>
          </cell>
          <cell r="AH13" t="str">
            <v>MEDICARE</v>
          </cell>
          <cell r="AJ13" t="str">
            <v>NON-MEDICARE</v>
          </cell>
          <cell r="AL13" t="str">
            <v>TOTAL</v>
          </cell>
          <cell r="AP13" t="str">
            <v>MEDICARE</v>
          </cell>
          <cell r="AR13" t="str">
            <v>NON-MEDICARE</v>
          </cell>
          <cell r="AT13" t="str">
            <v>TOTAL</v>
          </cell>
          <cell r="AX13" t="str">
            <v>MEDICARE</v>
          </cell>
          <cell r="AZ13" t="str">
            <v>NON-MEDICARE</v>
          </cell>
          <cell r="BB13" t="str">
            <v>TOTAL</v>
          </cell>
        </row>
        <row r="14">
          <cell r="A14" t="str">
            <v>ITEM DESCRIPTION</v>
          </cell>
          <cell r="B14" t="str">
            <v>Current</v>
          </cell>
          <cell r="D14" t="str">
            <v>Current</v>
          </cell>
          <cell r="F14" t="str">
            <v>Current</v>
          </cell>
          <cell r="I14" t="str">
            <v>ITEM DESCRIPTION</v>
          </cell>
          <cell r="J14" t="str">
            <v>Current</v>
          </cell>
          <cell r="L14" t="str">
            <v>Current</v>
          </cell>
          <cell r="N14" t="str">
            <v>Current</v>
          </cell>
          <cell r="Q14" t="str">
            <v>ITEM DESCRIPTION</v>
          </cell>
          <cell r="R14" t="str">
            <v>Current</v>
          </cell>
          <cell r="T14" t="str">
            <v>Current</v>
          </cell>
          <cell r="V14" t="str">
            <v>Current</v>
          </cell>
          <cell r="Y14" t="str">
            <v>ITEM DESCRIPTION</v>
          </cell>
          <cell r="Z14" t="str">
            <v>Current</v>
          </cell>
          <cell r="AB14" t="str">
            <v>Current</v>
          </cell>
          <cell r="AD14" t="str">
            <v>Current</v>
          </cell>
          <cell r="AG14" t="str">
            <v>ITEM DESCRIPTION</v>
          </cell>
          <cell r="AH14" t="str">
            <v>Current</v>
          </cell>
          <cell r="AJ14" t="str">
            <v>Current</v>
          </cell>
          <cell r="AL14" t="str">
            <v>Current</v>
          </cell>
          <cell r="AO14" t="str">
            <v>ITEM DESCRIPTION</v>
          </cell>
          <cell r="AP14" t="str">
            <v>Current</v>
          </cell>
          <cell r="AR14" t="str">
            <v>Current</v>
          </cell>
          <cell r="AT14" t="str">
            <v>Current</v>
          </cell>
          <cell r="AW14" t="str">
            <v>ITEM DESCRIPTION</v>
          </cell>
          <cell r="AX14" t="str">
            <v>Current</v>
          </cell>
          <cell r="AZ14" t="str">
            <v>Current</v>
          </cell>
          <cell r="BB14" t="str">
            <v>Current</v>
          </cell>
        </row>
        <row r="15">
          <cell r="B15" t="str">
            <v>Period</v>
          </cell>
          <cell r="C15" t="str">
            <v>YTD</v>
          </cell>
          <cell r="D15" t="str">
            <v>Period</v>
          </cell>
          <cell r="E15" t="str">
            <v>YTD</v>
          </cell>
          <cell r="F15" t="str">
            <v>Period</v>
          </cell>
          <cell r="G15" t="str">
            <v>YTD</v>
          </cell>
          <cell r="J15" t="str">
            <v>Period</v>
          </cell>
          <cell r="K15" t="str">
            <v>YTD</v>
          </cell>
          <cell r="L15" t="str">
            <v>Period</v>
          </cell>
          <cell r="M15" t="str">
            <v>YTD</v>
          </cell>
          <cell r="N15" t="str">
            <v>Period</v>
          </cell>
          <cell r="O15" t="str">
            <v>YTD</v>
          </cell>
          <cell r="R15" t="str">
            <v>Period</v>
          </cell>
          <cell r="S15" t="str">
            <v>YTD</v>
          </cell>
          <cell r="T15" t="str">
            <v>Period</v>
          </cell>
          <cell r="U15" t="str">
            <v>YTD</v>
          </cell>
          <cell r="V15" t="str">
            <v>Period</v>
          </cell>
          <cell r="W15" t="str">
            <v>YTD</v>
          </cell>
          <cell r="Z15" t="str">
            <v>Period</v>
          </cell>
          <cell r="AA15" t="str">
            <v>YTD</v>
          </cell>
          <cell r="AB15" t="str">
            <v>Period</v>
          </cell>
          <cell r="AC15" t="str">
            <v>YTD</v>
          </cell>
          <cell r="AD15" t="str">
            <v>Period</v>
          </cell>
          <cell r="AE15" t="str">
            <v>YTD</v>
          </cell>
          <cell r="AH15" t="str">
            <v>Period</v>
          </cell>
          <cell r="AI15" t="str">
            <v>YTD</v>
          </cell>
          <cell r="AJ15" t="str">
            <v>Period</v>
          </cell>
          <cell r="AK15" t="str">
            <v>YTD</v>
          </cell>
          <cell r="AL15" t="str">
            <v>Period</v>
          </cell>
          <cell r="AM15" t="str">
            <v>YTD</v>
          </cell>
          <cell r="AP15" t="str">
            <v>Period</v>
          </cell>
          <cell r="AQ15" t="str">
            <v>YTD</v>
          </cell>
          <cell r="AR15" t="str">
            <v>Period</v>
          </cell>
          <cell r="AS15" t="str">
            <v>YTD</v>
          </cell>
          <cell r="AT15" t="str">
            <v>Period</v>
          </cell>
          <cell r="AU15" t="str">
            <v>YTD</v>
          </cell>
          <cell r="AX15" t="str">
            <v>Period</v>
          </cell>
          <cell r="AY15" t="str">
            <v>YTD</v>
          </cell>
          <cell r="AZ15" t="str">
            <v>Period</v>
          </cell>
          <cell r="BA15" t="str">
            <v>YTD</v>
          </cell>
          <cell r="BB15" t="str">
            <v>Period</v>
          </cell>
          <cell r="BC15" t="str">
            <v>YTD</v>
          </cell>
        </row>
        <row r="16">
          <cell r="A16" t="str">
            <v>A.   Enrollees (At End of Period)</v>
          </cell>
          <cell r="B16">
            <v>60</v>
          </cell>
          <cell r="D16">
            <v>19</v>
          </cell>
          <cell r="F16">
            <v>79</v>
          </cell>
          <cell r="I16" t="str">
            <v>A.   Enrollees (At End of Period)</v>
          </cell>
          <cell r="J16">
            <v>148</v>
          </cell>
          <cell r="L16">
            <v>35</v>
          </cell>
          <cell r="N16">
            <v>183</v>
          </cell>
          <cell r="Q16" t="str">
            <v>A.   Enrollees (At End of Period)</v>
          </cell>
          <cell r="R16">
            <v>63</v>
          </cell>
          <cell r="T16">
            <v>5</v>
          </cell>
          <cell r="V16">
            <v>68</v>
          </cell>
          <cell r="Y16" t="str">
            <v>A.   Enrollees (At End of Period)</v>
          </cell>
          <cell r="Z16">
            <v>4538</v>
          </cell>
          <cell r="AB16">
            <v>641</v>
          </cell>
          <cell r="AD16">
            <v>5179</v>
          </cell>
          <cell r="AG16" t="str">
            <v>A.   Enrollees (At End of Period)</v>
          </cell>
          <cell r="AH16">
            <v>705</v>
          </cell>
          <cell r="AJ16">
            <v>104</v>
          </cell>
          <cell r="AL16">
            <v>809</v>
          </cell>
          <cell r="AO16" t="str">
            <v>A.   Enrollees (At End of Period)</v>
          </cell>
          <cell r="AP16">
            <v>173</v>
          </cell>
          <cell r="AR16">
            <v>47</v>
          </cell>
          <cell r="AT16">
            <v>220</v>
          </cell>
          <cell r="AW16" t="str">
            <v>A.   Enrollees (At End of Period)</v>
          </cell>
          <cell r="AX16">
            <v>506</v>
          </cell>
          <cell r="AZ16">
            <v>101</v>
          </cell>
          <cell r="BB16">
            <v>607</v>
          </cell>
        </row>
        <row r="18">
          <cell r="A18" t="str">
            <v>B.   Member Months (Unduplicated)</v>
          </cell>
          <cell r="B18">
            <v>73.736699999999999</v>
          </cell>
          <cell r="C18">
            <v>73.736699999999999</v>
          </cell>
          <cell r="D18">
            <v>20.83</v>
          </cell>
          <cell r="E18">
            <v>20.83</v>
          </cell>
          <cell r="F18">
            <v>94.566699999999997</v>
          </cell>
          <cell r="G18">
            <v>94.566699999999997</v>
          </cell>
          <cell r="I18" t="str">
            <v>B.   Member Months (Unduplicated)</v>
          </cell>
          <cell r="J18">
            <v>214.04930000000002</v>
          </cell>
          <cell r="K18">
            <v>214.04930000000002</v>
          </cell>
          <cell r="L18">
            <v>38.000000000000007</v>
          </cell>
          <cell r="M18">
            <v>38.000000000000007</v>
          </cell>
          <cell r="N18">
            <v>252.04930000000002</v>
          </cell>
          <cell r="O18">
            <v>252.04930000000002</v>
          </cell>
          <cell r="Q18" t="str">
            <v>B.   Member Months (Unduplicated)</v>
          </cell>
          <cell r="R18">
            <v>86.511899999999997</v>
          </cell>
          <cell r="S18">
            <v>86.511899999999997</v>
          </cell>
          <cell r="T18">
            <v>6</v>
          </cell>
          <cell r="U18">
            <v>6</v>
          </cell>
          <cell r="V18">
            <v>92.511899999999997</v>
          </cell>
          <cell r="W18">
            <v>92.511899999999997</v>
          </cell>
          <cell r="Y18" t="str">
            <v>B.   Member Months (Unduplicated)</v>
          </cell>
          <cell r="Z18">
            <v>3912.1677000000022</v>
          </cell>
          <cell r="AA18">
            <v>3912.1677000000022</v>
          </cell>
          <cell r="AB18">
            <v>747.37860000000012</v>
          </cell>
          <cell r="AC18">
            <v>747.37860000000012</v>
          </cell>
          <cell r="AD18">
            <v>4659.5463000000027</v>
          </cell>
          <cell r="AE18">
            <v>4659.5463000000027</v>
          </cell>
          <cell r="AG18" t="str">
            <v>B.   Member Months (Unduplicated)</v>
          </cell>
          <cell r="AH18">
            <v>1021.5384</v>
          </cell>
          <cell r="AI18">
            <v>1021.5384</v>
          </cell>
          <cell r="AJ18">
            <v>135.12</v>
          </cell>
          <cell r="AK18">
            <v>135.12</v>
          </cell>
          <cell r="AL18">
            <v>1156.6584</v>
          </cell>
          <cell r="AM18">
            <v>1156.6584</v>
          </cell>
          <cell r="AO18" t="str">
            <v>B.   Member Months (Unduplicated)</v>
          </cell>
          <cell r="AP18">
            <v>234.21489999999994</v>
          </cell>
          <cell r="AQ18">
            <v>234.21489999999994</v>
          </cell>
          <cell r="AR18">
            <v>53.652299999999997</v>
          </cell>
          <cell r="AS18">
            <v>53.652299999999997</v>
          </cell>
          <cell r="AT18">
            <v>287.86719999999991</v>
          </cell>
          <cell r="AU18">
            <v>287.86719999999991</v>
          </cell>
          <cell r="AW18" t="str">
            <v>B.   Member Months (Unduplicated)</v>
          </cell>
          <cell r="AX18">
            <v>678.46019999999999</v>
          </cell>
          <cell r="AY18">
            <v>678.46019999999999</v>
          </cell>
          <cell r="AZ18">
            <v>130.10999999999999</v>
          </cell>
          <cell r="BA18">
            <v>130.10999999999999</v>
          </cell>
          <cell r="BB18">
            <v>808.5702</v>
          </cell>
          <cell r="BC18">
            <v>808.5702</v>
          </cell>
        </row>
        <row r="19">
          <cell r="A19" t="str">
            <v xml:space="preserve">   Institutional Member Months Total</v>
          </cell>
          <cell r="B19">
            <v>3.9</v>
          </cell>
          <cell r="C19">
            <v>3.9</v>
          </cell>
          <cell r="D19">
            <v>4.5600000000000005</v>
          </cell>
          <cell r="E19">
            <v>4.5600000000000005</v>
          </cell>
          <cell r="F19">
            <v>8.4600000000000009</v>
          </cell>
          <cell r="G19">
            <v>8.4600000000000009</v>
          </cell>
          <cell r="I19" t="str">
            <v xml:space="preserve">   Institutional Member Months Total</v>
          </cell>
          <cell r="J19">
            <v>78.400000000000006</v>
          </cell>
          <cell r="K19">
            <v>78.400000000000006</v>
          </cell>
          <cell r="L19">
            <v>4</v>
          </cell>
          <cell r="M19">
            <v>4</v>
          </cell>
          <cell r="N19">
            <v>82.4</v>
          </cell>
          <cell r="O19">
            <v>82.4</v>
          </cell>
          <cell r="Q19" t="str">
            <v xml:space="preserve">   Institutional Member Months Total</v>
          </cell>
          <cell r="R19">
            <v>49.29</v>
          </cell>
          <cell r="S19">
            <v>49.29</v>
          </cell>
          <cell r="T19">
            <v>1</v>
          </cell>
          <cell r="U19">
            <v>1</v>
          </cell>
          <cell r="V19">
            <v>50.29</v>
          </cell>
          <cell r="W19">
            <v>50.29</v>
          </cell>
          <cell r="Y19" t="str">
            <v xml:space="preserve">   Institutional Member Months Total</v>
          </cell>
          <cell r="Z19">
            <v>2188.7399999999998</v>
          </cell>
          <cell r="AA19">
            <v>2188.7399999999998</v>
          </cell>
          <cell r="AB19">
            <v>172.56</v>
          </cell>
          <cell r="AC19">
            <v>172.56</v>
          </cell>
          <cell r="AD19">
            <v>2361.2999999999997</v>
          </cell>
          <cell r="AE19">
            <v>2361.2999999999997</v>
          </cell>
          <cell r="AG19" t="str">
            <v xml:space="preserve">   Institutional Member Months Total</v>
          </cell>
          <cell r="AH19">
            <v>562.5</v>
          </cell>
          <cell r="AI19">
            <v>562.5</v>
          </cell>
          <cell r="AJ19">
            <v>37.57</v>
          </cell>
          <cell r="AK19">
            <v>37.57</v>
          </cell>
          <cell r="AL19">
            <v>600.07000000000005</v>
          </cell>
          <cell r="AM19">
            <v>600.07000000000005</v>
          </cell>
          <cell r="AO19" t="str">
            <v xml:space="preserve">   Institutional Member Months Total</v>
          </cell>
          <cell r="AP19">
            <v>43.29</v>
          </cell>
          <cell r="AQ19">
            <v>43.29</v>
          </cell>
          <cell r="AR19">
            <v>9.26</v>
          </cell>
          <cell r="AS19">
            <v>9.26</v>
          </cell>
          <cell r="AT19">
            <v>52.55</v>
          </cell>
          <cell r="AU19">
            <v>52.55</v>
          </cell>
          <cell r="AW19" t="str">
            <v xml:space="preserve">   Institutional Member Months Total</v>
          </cell>
          <cell r="AX19">
            <v>358.78</v>
          </cell>
          <cell r="AY19">
            <v>358.78</v>
          </cell>
          <cell r="AZ19">
            <v>41.32</v>
          </cell>
          <cell r="BA19">
            <v>41.32</v>
          </cell>
          <cell r="BB19">
            <v>400.09999999999997</v>
          </cell>
          <cell r="BC19">
            <v>400.09999999999997</v>
          </cell>
        </row>
        <row r="20">
          <cell r="A20" t="str">
            <v xml:space="preserve">   1.  Level I</v>
          </cell>
          <cell r="B20">
            <v>2.5099999999999998</v>
          </cell>
          <cell r="C20">
            <v>2.5099999999999998</v>
          </cell>
          <cell r="D20">
            <v>3.56</v>
          </cell>
          <cell r="E20">
            <v>3.56</v>
          </cell>
          <cell r="F20">
            <v>6.07</v>
          </cell>
          <cell r="G20">
            <v>6.07</v>
          </cell>
          <cell r="I20" t="str">
            <v xml:space="preserve">   1.  Level I</v>
          </cell>
          <cell r="J20">
            <v>34.29</v>
          </cell>
          <cell r="K20">
            <v>34.29</v>
          </cell>
          <cell r="L20">
            <v>3</v>
          </cell>
          <cell r="M20">
            <v>3</v>
          </cell>
          <cell r="N20">
            <v>37.29</v>
          </cell>
          <cell r="O20">
            <v>37.29</v>
          </cell>
          <cell r="Q20" t="str">
            <v xml:space="preserve">   1.  Level I</v>
          </cell>
          <cell r="R20">
            <v>31.13</v>
          </cell>
          <cell r="S20">
            <v>31.13</v>
          </cell>
          <cell r="T20">
            <v>0</v>
          </cell>
          <cell r="U20">
            <v>0</v>
          </cell>
          <cell r="V20">
            <v>31.13</v>
          </cell>
          <cell r="W20">
            <v>31.13</v>
          </cell>
          <cell r="Y20" t="str">
            <v xml:space="preserve">   1.  Level I</v>
          </cell>
          <cell r="Z20">
            <v>1482.75</v>
          </cell>
          <cell r="AA20">
            <v>1482.75</v>
          </cell>
          <cell r="AB20">
            <v>107.76</v>
          </cell>
          <cell r="AC20">
            <v>107.76</v>
          </cell>
          <cell r="AD20">
            <v>1590.51</v>
          </cell>
          <cell r="AE20">
            <v>1590.51</v>
          </cell>
          <cell r="AG20" t="str">
            <v xml:space="preserve">   1.  Level I</v>
          </cell>
          <cell r="AH20">
            <v>253.15</v>
          </cell>
          <cell r="AI20">
            <v>253.15</v>
          </cell>
          <cell r="AJ20">
            <v>20.100000000000001</v>
          </cell>
          <cell r="AK20">
            <v>20.100000000000001</v>
          </cell>
          <cell r="AL20">
            <v>273.25</v>
          </cell>
          <cell r="AM20">
            <v>273.25</v>
          </cell>
          <cell r="AO20" t="str">
            <v xml:space="preserve">   1.  Level I</v>
          </cell>
          <cell r="AP20">
            <v>25.97</v>
          </cell>
          <cell r="AQ20">
            <v>25.97</v>
          </cell>
          <cell r="AR20">
            <v>8.26</v>
          </cell>
          <cell r="AS20">
            <v>8.26</v>
          </cell>
          <cell r="AT20">
            <v>34.229999999999997</v>
          </cell>
          <cell r="AU20">
            <v>34.229999999999997</v>
          </cell>
          <cell r="AW20" t="str">
            <v xml:space="preserve">   1.  Level I</v>
          </cell>
          <cell r="AX20">
            <v>189.66</v>
          </cell>
          <cell r="AY20">
            <v>189.66</v>
          </cell>
          <cell r="AZ20">
            <v>26.32</v>
          </cell>
          <cell r="BA20">
            <v>26.32</v>
          </cell>
          <cell r="BB20">
            <v>215.98</v>
          </cell>
          <cell r="BC20">
            <v>215.98</v>
          </cell>
        </row>
        <row r="21">
          <cell r="A21" t="str">
            <v xml:space="preserve">   2.  Level II</v>
          </cell>
          <cell r="B21">
            <v>1.23</v>
          </cell>
          <cell r="C21">
            <v>1.23</v>
          </cell>
          <cell r="D21">
            <v>1</v>
          </cell>
          <cell r="E21">
            <v>1</v>
          </cell>
          <cell r="F21">
            <v>2.23</v>
          </cell>
          <cell r="G21">
            <v>2.23</v>
          </cell>
          <cell r="I21" t="str">
            <v xml:space="preserve">   2.  Level II</v>
          </cell>
          <cell r="J21">
            <v>37.92</v>
          </cell>
          <cell r="K21">
            <v>37.92</v>
          </cell>
          <cell r="L21">
            <v>1</v>
          </cell>
          <cell r="M21">
            <v>1</v>
          </cell>
          <cell r="N21">
            <v>38.92</v>
          </cell>
          <cell r="O21">
            <v>38.92</v>
          </cell>
          <cell r="Q21" t="str">
            <v xml:space="preserve">   2.  Level II</v>
          </cell>
          <cell r="R21">
            <v>16.16</v>
          </cell>
          <cell r="S21">
            <v>16.16</v>
          </cell>
          <cell r="T21">
            <v>1</v>
          </cell>
          <cell r="U21">
            <v>1</v>
          </cell>
          <cell r="V21">
            <v>17.16</v>
          </cell>
          <cell r="W21">
            <v>17.16</v>
          </cell>
          <cell r="Y21" t="str">
            <v xml:space="preserve">   2.  Level II</v>
          </cell>
          <cell r="Z21">
            <v>619.53</v>
          </cell>
          <cell r="AA21">
            <v>619.53</v>
          </cell>
          <cell r="AB21">
            <v>48.51</v>
          </cell>
          <cell r="AC21">
            <v>48.51</v>
          </cell>
          <cell r="AD21">
            <v>668.04</v>
          </cell>
          <cell r="AE21">
            <v>668.04</v>
          </cell>
          <cell r="AG21" t="str">
            <v xml:space="preserve">   2.  Level II</v>
          </cell>
          <cell r="AH21">
            <v>254.12</v>
          </cell>
          <cell r="AI21">
            <v>254.12</v>
          </cell>
          <cell r="AJ21">
            <v>10.76</v>
          </cell>
          <cell r="AK21">
            <v>10.76</v>
          </cell>
          <cell r="AL21">
            <v>264.88</v>
          </cell>
          <cell r="AM21">
            <v>264.88</v>
          </cell>
          <cell r="AO21" t="str">
            <v xml:space="preserve">   2.  Level II</v>
          </cell>
          <cell r="AP21">
            <v>14.32</v>
          </cell>
          <cell r="AQ21">
            <v>14.32</v>
          </cell>
          <cell r="AR21">
            <v>1</v>
          </cell>
          <cell r="AS21">
            <v>1</v>
          </cell>
          <cell r="AT21">
            <v>15.32</v>
          </cell>
          <cell r="AU21">
            <v>15.32</v>
          </cell>
          <cell r="AW21" t="str">
            <v xml:space="preserve">   2.  Level II</v>
          </cell>
          <cell r="AX21">
            <v>149.41999999999999</v>
          </cell>
          <cell r="AY21">
            <v>149.41999999999999</v>
          </cell>
          <cell r="AZ21">
            <v>9</v>
          </cell>
          <cell r="BA21">
            <v>9</v>
          </cell>
          <cell r="BB21">
            <v>158.41999999999999</v>
          </cell>
          <cell r="BC21">
            <v>158.41999999999999</v>
          </cell>
        </row>
        <row r="22">
          <cell r="A22" t="str">
            <v xml:space="preserve">   3.  Level III</v>
          </cell>
          <cell r="B22">
            <v>0.16</v>
          </cell>
          <cell r="C22">
            <v>0.16</v>
          </cell>
          <cell r="D22">
            <v>0</v>
          </cell>
          <cell r="E22">
            <v>0</v>
          </cell>
          <cell r="F22">
            <v>0.16</v>
          </cell>
          <cell r="G22">
            <v>0.16</v>
          </cell>
          <cell r="I22" t="str">
            <v xml:space="preserve">   3.  Level III</v>
          </cell>
          <cell r="J22">
            <v>6.19</v>
          </cell>
          <cell r="K22">
            <v>6.19</v>
          </cell>
          <cell r="L22">
            <v>0</v>
          </cell>
          <cell r="M22">
            <v>0</v>
          </cell>
          <cell r="N22">
            <v>6.19</v>
          </cell>
          <cell r="O22">
            <v>6.19</v>
          </cell>
          <cell r="Q22" t="str">
            <v xml:space="preserve">   3.  Level III</v>
          </cell>
          <cell r="R22">
            <v>2</v>
          </cell>
          <cell r="S22">
            <v>2</v>
          </cell>
          <cell r="T22">
            <v>0</v>
          </cell>
          <cell r="U22">
            <v>0</v>
          </cell>
          <cell r="V22">
            <v>2</v>
          </cell>
          <cell r="W22">
            <v>2</v>
          </cell>
          <cell r="Y22" t="str">
            <v xml:space="preserve">   3.  Level III</v>
          </cell>
          <cell r="Z22">
            <v>86.43</v>
          </cell>
          <cell r="AA22">
            <v>86.43</v>
          </cell>
          <cell r="AB22">
            <v>11.23</v>
          </cell>
          <cell r="AC22">
            <v>11.23</v>
          </cell>
          <cell r="AD22">
            <v>97.660000000000011</v>
          </cell>
          <cell r="AE22">
            <v>97.660000000000011</v>
          </cell>
          <cell r="AG22" t="str">
            <v xml:space="preserve">   3.  Level III</v>
          </cell>
          <cell r="AH22">
            <v>55.23</v>
          </cell>
          <cell r="AI22">
            <v>55.23</v>
          </cell>
          <cell r="AJ22">
            <v>6.71</v>
          </cell>
          <cell r="AK22">
            <v>6.71</v>
          </cell>
          <cell r="AL22">
            <v>61.94</v>
          </cell>
          <cell r="AM22">
            <v>61.94</v>
          </cell>
          <cell r="AO22" t="str">
            <v xml:space="preserve">   3.  Level III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 t="str">
            <v xml:space="preserve">   3.  Level III</v>
          </cell>
          <cell r="AX22">
            <v>19.7</v>
          </cell>
          <cell r="AY22">
            <v>19.7</v>
          </cell>
          <cell r="AZ22">
            <v>6</v>
          </cell>
          <cell r="BA22">
            <v>6</v>
          </cell>
          <cell r="BB22">
            <v>25.7</v>
          </cell>
          <cell r="BC22">
            <v>25.7</v>
          </cell>
        </row>
        <row r="23">
          <cell r="A23" t="str">
            <v xml:space="preserve">   4.  Level IV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 t="str">
            <v xml:space="preserve">   4.  Level IV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 t="str">
            <v xml:space="preserve">   4.  Level IV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 t="str">
            <v xml:space="preserve">   4.  Level IV</v>
          </cell>
          <cell r="Z23">
            <v>0.03</v>
          </cell>
          <cell r="AA23">
            <v>0.03</v>
          </cell>
          <cell r="AB23">
            <v>5.0599999999999996</v>
          </cell>
          <cell r="AC23">
            <v>5.0599999999999996</v>
          </cell>
          <cell r="AD23">
            <v>5.09</v>
          </cell>
          <cell r="AE23">
            <v>5.09</v>
          </cell>
          <cell r="AG23" t="str">
            <v xml:space="preserve">   4.  Level IV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 t="str">
            <v xml:space="preserve">   4.  Level IV</v>
          </cell>
          <cell r="AP23">
            <v>3</v>
          </cell>
          <cell r="AQ23">
            <v>3</v>
          </cell>
          <cell r="AR23">
            <v>0</v>
          </cell>
          <cell r="AS23">
            <v>0</v>
          </cell>
          <cell r="AT23">
            <v>3</v>
          </cell>
          <cell r="AU23">
            <v>3</v>
          </cell>
          <cell r="AW23" t="str">
            <v xml:space="preserve">   4.  Level IV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</row>
        <row r="24">
          <cell r="A24" t="str">
            <v xml:space="preserve">   5.</v>
          </cell>
          <cell r="I24" t="str">
            <v xml:space="preserve">   5.</v>
          </cell>
          <cell r="Q24" t="str">
            <v xml:space="preserve">   5.</v>
          </cell>
          <cell r="Y24" t="str">
            <v xml:space="preserve">   5.</v>
          </cell>
          <cell r="AG24" t="str">
            <v xml:space="preserve">   5.</v>
          </cell>
          <cell r="AO24" t="str">
            <v xml:space="preserve">   5.</v>
          </cell>
          <cell r="AW24" t="str">
            <v xml:space="preserve">   5.</v>
          </cell>
        </row>
        <row r="25">
          <cell r="A25" t="str">
            <v xml:space="preserve">   6.</v>
          </cell>
          <cell r="I25" t="str">
            <v xml:space="preserve">   6.</v>
          </cell>
          <cell r="Q25" t="str">
            <v xml:space="preserve">   6.</v>
          </cell>
          <cell r="Y25" t="str">
            <v xml:space="preserve">   6.</v>
          </cell>
          <cell r="AG25" t="str">
            <v xml:space="preserve">   6.</v>
          </cell>
          <cell r="AO25" t="str">
            <v xml:space="preserve">   6.</v>
          </cell>
          <cell r="AW25" t="str">
            <v xml:space="preserve">   6.</v>
          </cell>
        </row>
        <row r="26">
          <cell r="A26" t="str">
            <v xml:space="preserve">   7.  Home and Community Based Services (HCBS) Total</v>
          </cell>
          <cell r="B26">
            <v>75.259999999999991</v>
          </cell>
          <cell r="C26">
            <v>75.259999999999991</v>
          </cell>
          <cell r="D26">
            <v>19.27</v>
          </cell>
          <cell r="E26">
            <v>19.27</v>
          </cell>
          <cell r="F26">
            <v>94.529999999999987</v>
          </cell>
          <cell r="G26">
            <v>94.529999999999987</v>
          </cell>
          <cell r="I26" t="str">
            <v xml:space="preserve">   7.  Home and Community Based Services (HCBS) Total</v>
          </cell>
          <cell r="J26">
            <v>141.39000000000001</v>
          </cell>
          <cell r="K26">
            <v>141.39000000000001</v>
          </cell>
          <cell r="L26">
            <v>32.260000000000005</v>
          </cell>
          <cell r="M26">
            <v>32.260000000000005</v>
          </cell>
          <cell r="N26">
            <v>173.65000000000003</v>
          </cell>
          <cell r="O26">
            <v>173.65000000000003</v>
          </cell>
          <cell r="Q26" t="str">
            <v xml:space="preserve">   7.  Home and Community Based Services (HCBS) Total</v>
          </cell>
          <cell r="R26">
            <v>39.78</v>
          </cell>
          <cell r="S26">
            <v>39.78</v>
          </cell>
          <cell r="T26">
            <v>5</v>
          </cell>
          <cell r="U26">
            <v>5</v>
          </cell>
          <cell r="V26">
            <v>44.78</v>
          </cell>
          <cell r="W26">
            <v>44.78</v>
          </cell>
          <cell r="Y26" t="str">
            <v xml:space="preserve">   7.  Home and Community Based Services (HCBS) Total</v>
          </cell>
          <cell r="Z26">
            <v>2005.4400000000005</v>
          </cell>
          <cell r="AA26">
            <v>2005.4400000000005</v>
          </cell>
          <cell r="AB26">
            <v>579.15</v>
          </cell>
          <cell r="AC26">
            <v>579.15</v>
          </cell>
          <cell r="AD26">
            <v>2584.5900000000006</v>
          </cell>
          <cell r="AE26">
            <v>2584.5900000000006</v>
          </cell>
          <cell r="AG26" t="str">
            <v xml:space="preserve">   7.  Home and Community Based Services (HCBS) Total</v>
          </cell>
          <cell r="AH26">
            <v>551.89</v>
          </cell>
          <cell r="AI26">
            <v>551.89</v>
          </cell>
          <cell r="AJ26">
            <v>104.56</v>
          </cell>
          <cell r="AK26">
            <v>104.56</v>
          </cell>
          <cell r="AL26">
            <v>656.45</v>
          </cell>
          <cell r="AM26">
            <v>656.45</v>
          </cell>
          <cell r="AO26" t="str">
            <v xml:space="preserve">   7.  Home and Community Based Services (HCBS) Total</v>
          </cell>
          <cell r="AP26">
            <v>194.00999999999996</v>
          </cell>
          <cell r="AQ26">
            <v>194.00999999999996</v>
          </cell>
          <cell r="AR26">
            <v>49.88</v>
          </cell>
          <cell r="AS26">
            <v>49.88</v>
          </cell>
          <cell r="AT26">
            <v>243.88999999999996</v>
          </cell>
          <cell r="AU26">
            <v>243.88999999999996</v>
          </cell>
          <cell r="AW26" t="str">
            <v xml:space="preserve">   7.  Home and Community Based Services (HCBS) Total</v>
          </cell>
          <cell r="AX26">
            <v>419.09000000000003</v>
          </cell>
          <cell r="AY26">
            <v>419.09000000000003</v>
          </cell>
          <cell r="AZ26">
            <v>106.07</v>
          </cell>
          <cell r="BA26">
            <v>106.07</v>
          </cell>
          <cell r="BB26">
            <v>525.16000000000008</v>
          </cell>
          <cell r="BC26">
            <v>525.16000000000008</v>
          </cell>
        </row>
        <row r="27">
          <cell r="A27" t="str">
            <v xml:space="preserve">       a.  Adult Foster Care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 t="str">
            <v xml:space="preserve">       a.  Adult Foster Care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 t="str">
            <v xml:space="preserve">       a.  Adult Foster Care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 t="str">
            <v xml:space="preserve">       a.  Adult Foster Care</v>
          </cell>
          <cell r="Z27">
            <v>66.97</v>
          </cell>
          <cell r="AA27">
            <v>66.97</v>
          </cell>
          <cell r="AB27">
            <v>10.039999999999999</v>
          </cell>
          <cell r="AC27">
            <v>10.039999999999999</v>
          </cell>
          <cell r="AD27">
            <v>77.009999999999991</v>
          </cell>
          <cell r="AE27">
            <v>77.009999999999991</v>
          </cell>
          <cell r="AG27" t="str">
            <v xml:space="preserve">       a.  Adult Foster Care</v>
          </cell>
          <cell r="AH27">
            <v>4.9000000000000004</v>
          </cell>
          <cell r="AI27">
            <v>4.9000000000000004</v>
          </cell>
          <cell r="AJ27">
            <v>2.9</v>
          </cell>
          <cell r="AK27">
            <v>2.9</v>
          </cell>
          <cell r="AL27">
            <v>7.8000000000000007</v>
          </cell>
          <cell r="AM27">
            <v>7.8000000000000007</v>
          </cell>
          <cell r="AO27" t="str">
            <v xml:space="preserve">       a.  Adult Foster Care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W27" t="str">
            <v xml:space="preserve">       a.  Adult Foster Care</v>
          </cell>
          <cell r="AX27">
            <v>2</v>
          </cell>
          <cell r="AY27">
            <v>2</v>
          </cell>
          <cell r="AZ27">
            <v>0</v>
          </cell>
          <cell r="BA27">
            <v>0</v>
          </cell>
          <cell r="BB27">
            <v>2</v>
          </cell>
          <cell r="BC27">
            <v>2</v>
          </cell>
        </row>
        <row r="28">
          <cell r="A28" t="str">
            <v xml:space="preserve">       b.  Assisted Living Home (Adult Care Home)</v>
          </cell>
          <cell r="B28">
            <v>18.940000000000001</v>
          </cell>
          <cell r="C28">
            <v>18.940000000000001</v>
          </cell>
          <cell r="D28">
            <v>0.82</v>
          </cell>
          <cell r="E28">
            <v>0.82</v>
          </cell>
          <cell r="F28">
            <v>19.760000000000002</v>
          </cell>
          <cell r="G28">
            <v>19.760000000000002</v>
          </cell>
          <cell r="I28" t="str">
            <v xml:space="preserve">       b.  Assisted Living Home (Adult Care Home)</v>
          </cell>
          <cell r="J28">
            <v>7.33</v>
          </cell>
          <cell r="K28">
            <v>7.33</v>
          </cell>
          <cell r="L28">
            <v>1</v>
          </cell>
          <cell r="M28">
            <v>1</v>
          </cell>
          <cell r="N28">
            <v>8.33</v>
          </cell>
          <cell r="O28">
            <v>8.33</v>
          </cell>
          <cell r="Q28" t="str">
            <v xml:space="preserve">       b.  Assisted Living Home (Adult Care Home)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 t="str">
            <v xml:space="preserve">       b.  Assisted Living Home (Adult Care Home)</v>
          </cell>
          <cell r="Z28">
            <v>797.76</v>
          </cell>
          <cell r="AA28">
            <v>797.76</v>
          </cell>
          <cell r="AB28">
            <v>43.99</v>
          </cell>
          <cell r="AC28">
            <v>43.99</v>
          </cell>
          <cell r="AD28">
            <v>841.75</v>
          </cell>
          <cell r="AE28">
            <v>841.75</v>
          </cell>
          <cell r="AG28" t="str">
            <v xml:space="preserve">       b.  Assisted Living Home (Adult Care Home)</v>
          </cell>
          <cell r="AH28">
            <v>11.37</v>
          </cell>
          <cell r="AI28">
            <v>11.37</v>
          </cell>
          <cell r="AJ28">
            <v>4</v>
          </cell>
          <cell r="AK28">
            <v>4</v>
          </cell>
          <cell r="AL28">
            <v>15.37</v>
          </cell>
          <cell r="AM28">
            <v>15.37</v>
          </cell>
          <cell r="AO28" t="str">
            <v xml:space="preserve">       b.  Assisted Living Home (Adult Care Home)</v>
          </cell>
          <cell r="AP28">
            <v>35.15</v>
          </cell>
          <cell r="AQ28">
            <v>35.15</v>
          </cell>
          <cell r="AR28">
            <v>4</v>
          </cell>
          <cell r="AS28">
            <v>4</v>
          </cell>
          <cell r="AT28">
            <v>39.15</v>
          </cell>
          <cell r="AU28">
            <v>39.15</v>
          </cell>
          <cell r="AW28" t="str">
            <v xml:space="preserve">       b.  Assisted Living Home (Adult Care Home)</v>
          </cell>
          <cell r="AX28">
            <v>49.99</v>
          </cell>
          <cell r="AY28">
            <v>49.99</v>
          </cell>
          <cell r="AZ28">
            <v>4</v>
          </cell>
          <cell r="BA28">
            <v>4</v>
          </cell>
          <cell r="BB28">
            <v>53.99</v>
          </cell>
          <cell r="BC28">
            <v>53.99</v>
          </cell>
        </row>
        <row r="29">
          <cell r="A29" t="str">
            <v xml:space="preserve">       c.  Group Home (DD)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 t="str">
            <v xml:space="preserve">       c.  Group Home (DD)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 t="str">
            <v xml:space="preserve">       c.  Group Home (DD)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 t="str">
            <v xml:space="preserve">       c.  Group Home (DD)</v>
          </cell>
          <cell r="Z29">
            <v>2.0299999999999998</v>
          </cell>
          <cell r="AA29">
            <v>2.0299999999999998</v>
          </cell>
          <cell r="AB29">
            <v>0</v>
          </cell>
          <cell r="AC29">
            <v>0</v>
          </cell>
          <cell r="AD29">
            <v>2.0299999999999998</v>
          </cell>
          <cell r="AE29">
            <v>2.0299999999999998</v>
          </cell>
          <cell r="AG29" t="str">
            <v xml:space="preserve">       c.  Group Home (DD)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 t="str">
            <v xml:space="preserve">       c.  Group Home (DD)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W29" t="str">
            <v xml:space="preserve">       c.  Group Home (DD)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30" t="str">
            <v xml:space="preserve">       d.  Individual Home</v>
          </cell>
          <cell r="B30">
            <v>27</v>
          </cell>
          <cell r="C30">
            <v>27</v>
          </cell>
          <cell r="D30">
            <v>14.45</v>
          </cell>
          <cell r="E30">
            <v>14.45</v>
          </cell>
          <cell r="F30">
            <v>41.45</v>
          </cell>
          <cell r="G30">
            <v>41.45</v>
          </cell>
          <cell r="I30" t="str">
            <v xml:space="preserve">       d.  Individual Home</v>
          </cell>
          <cell r="J30">
            <v>40.130000000000003</v>
          </cell>
          <cell r="K30">
            <v>40.130000000000003</v>
          </cell>
          <cell r="L30">
            <v>17.260000000000002</v>
          </cell>
          <cell r="M30">
            <v>17.260000000000002</v>
          </cell>
          <cell r="N30">
            <v>57.39</v>
          </cell>
          <cell r="O30">
            <v>57.39</v>
          </cell>
          <cell r="Q30" t="str">
            <v xml:space="preserve">       d.  Individual Home</v>
          </cell>
          <cell r="R30">
            <v>28.59</v>
          </cell>
          <cell r="S30">
            <v>28.59</v>
          </cell>
          <cell r="T30">
            <v>1</v>
          </cell>
          <cell r="U30">
            <v>1</v>
          </cell>
          <cell r="V30">
            <v>29.59</v>
          </cell>
          <cell r="W30">
            <v>29.59</v>
          </cell>
          <cell r="Y30" t="str">
            <v xml:space="preserve">       d.  Individual Home</v>
          </cell>
          <cell r="Z30">
            <v>-692.02999999999963</v>
          </cell>
          <cell r="AA30">
            <v>-692.02999999999963</v>
          </cell>
          <cell r="AB30">
            <v>281.52</v>
          </cell>
          <cell r="AC30">
            <v>281.52</v>
          </cell>
          <cell r="AD30">
            <v>-410.50999999999965</v>
          </cell>
          <cell r="AE30">
            <v>-410.50999999999965</v>
          </cell>
          <cell r="AG30" t="str">
            <v xml:space="preserve">       d.  Individual Home</v>
          </cell>
          <cell r="AH30">
            <v>224.45</v>
          </cell>
          <cell r="AI30">
            <v>224.45</v>
          </cell>
          <cell r="AJ30">
            <v>53</v>
          </cell>
          <cell r="AK30">
            <v>53</v>
          </cell>
          <cell r="AL30">
            <v>277.45</v>
          </cell>
          <cell r="AM30">
            <v>277.45</v>
          </cell>
          <cell r="AO30" t="str">
            <v xml:space="preserve">       d.  Individual Home</v>
          </cell>
          <cell r="AP30">
            <v>75.209999999999994</v>
          </cell>
          <cell r="AQ30">
            <v>75.209999999999994</v>
          </cell>
          <cell r="AR30">
            <v>29.1</v>
          </cell>
          <cell r="AS30">
            <v>29.1</v>
          </cell>
          <cell r="AT30">
            <v>104.31</v>
          </cell>
          <cell r="AU30">
            <v>104.31</v>
          </cell>
          <cell r="AW30" t="str">
            <v xml:space="preserve">       d.  Individual Home</v>
          </cell>
          <cell r="AX30">
            <v>131.38999999999999</v>
          </cell>
          <cell r="AY30">
            <v>131.38999999999999</v>
          </cell>
          <cell r="AZ30">
            <v>48.48</v>
          </cell>
          <cell r="BA30">
            <v>48.48</v>
          </cell>
          <cell r="BB30">
            <v>179.86999999999998</v>
          </cell>
          <cell r="BC30">
            <v>179.86999999999998</v>
          </cell>
        </row>
        <row r="31">
          <cell r="A31" t="str">
            <v xml:space="preserve">       e.  Assisted Living Centers (SRL)</v>
          </cell>
          <cell r="B31">
            <v>1</v>
          </cell>
          <cell r="C31">
            <v>1</v>
          </cell>
          <cell r="D31">
            <v>1</v>
          </cell>
          <cell r="E31">
            <v>1</v>
          </cell>
          <cell r="F31">
            <v>2</v>
          </cell>
          <cell r="G31">
            <v>2</v>
          </cell>
          <cell r="I31" t="str">
            <v xml:space="preserve">       e.  Assisted Living Centers (SRL)</v>
          </cell>
          <cell r="J31">
            <v>65.38</v>
          </cell>
          <cell r="K31">
            <v>65.38</v>
          </cell>
          <cell r="L31">
            <v>3</v>
          </cell>
          <cell r="M31">
            <v>3</v>
          </cell>
          <cell r="N31">
            <v>68.38</v>
          </cell>
          <cell r="O31">
            <v>68.38</v>
          </cell>
          <cell r="Q31" t="str">
            <v xml:space="preserve">       e.  Assisted Living Centers (SRL)</v>
          </cell>
          <cell r="R31">
            <v>3.65</v>
          </cell>
          <cell r="S31">
            <v>3.65</v>
          </cell>
          <cell r="T31">
            <v>0</v>
          </cell>
          <cell r="U31">
            <v>0</v>
          </cell>
          <cell r="V31">
            <v>3.65</v>
          </cell>
          <cell r="W31">
            <v>3.65</v>
          </cell>
          <cell r="Y31" t="str">
            <v xml:space="preserve">       e.  Assisted Living Centers (SRL)</v>
          </cell>
          <cell r="Z31">
            <v>907.33</v>
          </cell>
          <cell r="AA31">
            <v>907.33</v>
          </cell>
          <cell r="AB31">
            <v>49.54</v>
          </cell>
          <cell r="AC31">
            <v>49.54</v>
          </cell>
          <cell r="AD31">
            <v>956.87</v>
          </cell>
          <cell r="AE31">
            <v>956.87</v>
          </cell>
          <cell r="AG31" t="str">
            <v xml:space="preserve">       e.  Assisted Living Centers (SRL)</v>
          </cell>
          <cell r="AH31">
            <v>150.47</v>
          </cell>
          <cell r="AI31">
            <v>150.47</v>
          </cell>
          <cell r="AJ31">
            <v>20.9</v>
          </cell>
          <cell r="AK31">
            <v>20.9</v>
          </cell>
          <cell r="AL31">
            <v>171.37</v>
          </cell>
          <cell r="AM31">
            <v>171.37</v>
          </cell>
          <cell r="AO31" t="str">
            <v xml:space="preserve">       e.  Assisted Living Centers (SRL)</v>
          </cell>
          <cell r="AP31">
            <v>24.01</v>
          </cell>
          <cell r="AQ31">
            <v>24.01</v>
          </cell>
          <cell r="AR31">
            <v>3.03</v>
          </cell>
          <cell r="AS31">
            <v>3.03</v>
          </cell>
          <cell r="AT31">
            <v>27.040000000000003</v>
          </cell>
          <cell r="AU31">
            <v>27.040000000000003</v>
          </cell>
          <cell r="AW31" t="str">
            <v xml:space="preserve">       e.  Assisted Living Centers (SRL)</v>
          </cell>
          <cell r="AX31">
            <v>62.9</v>
          </cell>
          <cell r="AY31">
            <v>62.9</v>
          </cell>
          <cell r="AZ31">
            <v>6.96</v>
          </cell>
          <cell r="BA31">
            <v>6.96</v>
          </cell>
          <cell r="BB31">
            <v>69.86</v>
          </cell>
          <cell r="BC31">
            <v>69.86</v>
          </cell>
        </row>
        <row r="32">
          <cell r="A32" t="str">
            <v xml:space="preserve">       f.  Other (Hospice)</v>
          </cell>
          <cell r="B32">
            <v>7.32</v>
          </cell>
          <cell r="C32">
            <v>7.32</v>
          </cell>
          <cell r="D32">
            <v>0</v>
          </cell>
          <cell r="E32">
            <v>0</v>
          </cell>
          <cell r="F32">
            <v>7.32</v>
          </cell>
          <cell r="G32">
            <v>7.32</v>
          </cell>
          <cell r="I32" t="str">
            <v xml:space="preserve">       f.  Other (Hospice)</v>
          </cell>
          <cell r="J32">
            <v>0.87</v>
          </cell>
          <cell r="K32">
            <v>0.87</v>
          </cell>
          <cell r="L32">
            <v>0</v>
          </cell>
          <cell r="M32">
            <v>0</v>
          </cell>
          <cell r="N32">
            <v>0.87</v>
          </cell>
          <cell r="O32">
            <v>0.87</v>
          </cell>
          <cell r="Q32" t="str">
            <v xml:space="preserve">       f.  Other (Hospice)</v>
          </cell>
          <cell r="R32">
            <v>0</v>
          </cell>
          <cell r="S32">
            <v>0</v>
          </cell>
          <cell r="T32">
            <v>1</v>
          </cell>
          <cell r="U32">
            <v>1</v>
          </cell>
          <cell r="V32">
            <v>1</v>
          </cell>
          <cell r="W32">
            <v>1</v>
          </cell>
          <cell r="Y32" t="str">
            <v xml:space="preserve">       f.  Other (Hospice)</v>
          </cell>
          <cell r="Z32">
            <v>116.41</v>
          </cell>
          <cell r="AA32">
            <v>116.41</v>
          </cell>
          <cell r="AB32">
            <v>2.39</v>
          </cell>
          <cell r="AC32">
            <v>2.39</v>
          </cell>
          <cell r="AD32">
            <v>118.8</v>
          </cell>
          <cell r="AE32">
            <v>118.8</v>
          </cell>
          <cell r="AG32" t="str">
            <v xml:space="preserve">       f.  Other (Hospice)</v>
          </cell>
          <cell r="AH32">
            <v>2</v>
          </cell>
          <cell r="AI32">
            <v>2</v>
          </cell>
          <cell r="AJ32">
            <v>0</v>
          </cell>
          <cell r="AK32">
            <v>0</v>
          </cell>
          <cell r="AL32">
            <v>2</v>
          </cell>
          <cell r="AM32">
            <v>2</v>
          </cell>
          <cell r="AO32" t="str">
            <v xml:space="preserve">       f.  Other (Hospice)</v>
          </cell>
          <cell r="AP32">
            <v>7.16</v>
          </cell>
          <cell r="AQ32">
            <v>7.16</v>
          </cell>
          <cell r="AR32">
            <v>2.75</v>
          </cell>
          <cell r="AS32">
            <v>2.75</v>
          </cell>
          <cell r="AT32">
            <v>9.91</v>
          </cell>
          <cell r="AU32">
            <v>9.91</v>
          </cell>
          <cell r="AW32" t="str">
            <v xml:space="preserve">       f.  Other (Hospice)</v>
          </cell>
          <cell r="AX32">
            <v>10.97</v>
          </cell>
          <cell r="AY32">
            <v>10.97</v>
          </cell>
          <cell r="AZ32">
            <v>1</v>
          </cell>
          <cell r="BA32">
            <v>1</v>
          </cell>
          <cell r="BB32">
            <v>11.97</v>
          </cell>
          <cell r="BC32">
            <v>11.97</v>
          </cell>
        </row>
        <row r="33">
          <cell r="A33" t="str">
            <v xml:space="preserve">       g.  Attendant Care</v>
          </cell>
          <cell r="B33">
            <v>21</v>
          </cell>
          <cell r="C33">
            <v>21</v>
          </cell>
          <cell r="D33">
            <v>3</v>
          </cell>
          <cell r="E33">
            <v>3</v>
          </cell>
          <cell r="F33">
            <v>24</v>
          </cell>
          <cell r="G33">
            <v>24</v>
          </cell>
          <cell r="I33" t="str">
            <v xml:space="preserve">       g.  Attendant Care</v>
          </cell>
          <cell r="J33">
            <v>27.68</v>
          </cell>
          <cell r="K33">
            <v>27.68</v>
          </cell>
          <cell r="L33">
            <v>11</v>
          </cell>
          <cell r="M33">
            <v>11</v>
          </cell>
          <cell r="N33">
            <v>38.68</v>
          </cell>
          <cell r="O33">
            <v>38.68</v>
          </cell>
          <cell r="Q33" t="str">
            <v xml:space="preserve">       g.  Attendant Care</v>
          </cell>
          <cell r="R33">
            <v>7.54</v>
          </cell>
          <cell r="S33">
            <v>7.54</v>
          </cell>
          <cell r="T33">
            <v>3</v>
          </cell>
          <cell r="U33">
            <v>3</v>
          </cell>
          <cell r="V33">
            <v>10.54</v>
          </cell>
          <cell r="W33">
            <v>10.54</v>
          </cell>
          <cell r="Y33" t="str">
            <v xml:space="preserve">       g.  Attendant Care</v>
          </cell>
          <cell r="Z33">
            <v>806.97</v>
          </cell>
          <cell r="AA33">
            <v>806.97</v>
          </cell>
          <cell r="AB33">
            <v>191.67</v>
          </cell>
          <cell r="AC33">
            <v>191.67</v>
          </cell>
          <cell r="AD33">
            <v>998.64</v>
          </cell>
          <cell r="AE33">
            <v>998.64</v>
          </cell>
          <cell r="AG33" t="str">
            <v xml:space="preserve">       g.  Attendant Care</v>
          </cell>
          <cell r="AH33">
            <v>158.69999999999999</v>
          </cell>
          <cell r="AI33">
            <v>158.69999999999999</v>
          </cell>
          <cell r="AJ33">
            <v>23.76</v>
          </cell>
          <cell r="AK33">
            <v>23.76</v>
          </cell>
          <cell r="AL33">
            <v>182.45999999999998</v>
          </cell>
          <cell r="AM33">
            <v>182.45999999999998</v>
          </cell>
          <cell r="AO33" t="str">
            <v xml:space="preserve">       g.  Attendant Care</v>
          </cell>
          <cell r="AP33">
            <v>52.48</v>
          </cell>
          <cell r="AQ33">
            <v>52.48</v>
          </cell>
          <cell r="AR33">
            <v>11</v>
          </cell>
          <cell r="AS33">
            <v>11</v>
          </cell>
          <cell r="AT33">
            <v>63.48</v>
          </cell>
          <cell r="AU33">
            <v>63.48</v>
          </cell>
          <cell r="AW33" t="str">
            <v xml:space="preserve">       g.  Attendant Care</v>
          </cell>
          <cell r="AX33">
            <v>161.84</v>
          </cell>
          <cell r="AY33">
            <v>161.84</v>
          </cell>
          <cell r="AZ33">
            <v>45.63</v>
          </cell>
          <cell r="BA33">
            <v>45.63</v>
          </cell>
          <cell r="BB33">
            <v>207.47</v>
          </cell>
          <cell r="BC33">
            <v>207.47</v>
          </cell>
        </row>
        <row r="34">
          <cell r="A34" t="str">
            <v xml:space="preserve">   8.  Acute Care</v>
          </cell>
          <cell r="B34">
            <v>1</v>
          </cell>
          <cell r="C34">
            <v>1</v>
          </cell>
          <cell r="D34">
            <v>0</v>
          </cell>
          <cell r="E34">
            <v>0</v>
          </cell>
          <cell r="F34">
            <v>1</v>
          </cell>
          <cell r="G34">
            <v>1</v>
          </cell>
          <cell r="I34" t="str">
            <v xml:space="preserve">   8.  Acute Care</v>
          </cell>
          <cell r="J34">
            <v>5</v>
          </cell>
          <cell r="K34">
            <v>5</v>
          </cell>
          <cell r="L34">
            <v>2</v>
          </cell>
          <cell r="M34">
            <v>2</v>
          </cell>
          <cell r="N34">
            <v>7</v>
          </cell>
          <cell r="O34">
            <v>7</v>
          </cell>
          <cell r="Q34" t="str">
            <v xml:space="preserve">   8.  Acute Care</v>
          </cell>
          <cell r="R34">
            <v>3.03</v>
          </cell>
          <cell r="S34">
            <v>3.03</v>
          </cell>
          <cell r="T34">
            <v>0</v>
          </cell>
          <cell r="U34">
            <v>0</v>
          </cell>
          <cell r="V34">
            <v>3.03</v>
          </cell>
          <cell r="W34">
            <v>3.03</v>
          </cell>
          <cell r="Y34" t="str">
            <v xml:space="preserve">   8.  Acute Care</v>
          </cell>
          <cell r="Z34">
            <v>47.15</v>
          </cell>
          <cell r="AA34">
            <v>47.15</v>
          </cell>
          <cell r="AB34">
            <v>34.1</v>
          </cell>
          <cell r="AC34">
            <v>34.1</v>
          </cell>
          <cell r="AD34">
            <v>81.25</v>
          </cell>
          <cell r="AE34">
            <v>81.25</v>
          </cell>
          <cell r="AG34" t="str">
            <v xml:space="preserve">   8.  Acute Care</v>
          </cell>
          <cell r="AH34">
            <v>2.9</v>
          </cell>
          <cell r="AI34">
            <v>2.9</v>
          </cell>
          <cell r="AJ34">
            <v>0</v>
          </cell>
          <cell r="AK34">
            <v>0</v>
          </cell>
          <cell r="AL34">
            <v>2.9</v>
          </cell>
          <cell r="AM34">
            <v>2.9</v>
          </cell>
          <cell r="AO34" t="str">
            <v xml:space="preserve">   8.  Acute Care</v>
          </cell>
          <cell r="AP34">
            <v>2</v>
          </cell>
          <cell r="AQ34">
            <v>2</v>
          </cell>
          <cell r="AR34">
            <v>0</v>
          </cell>
          <cell r="AS34">
            <v>0</v>
          </cell>
          <cell r="AT34">
            <v>2</v>
          </cell>
          <cell r="AU34">
            <v>2</v>
          </cell>
          <cell r="AW34" t="str">
            <v xml:space="preserve">   8.  Acute Care</v>
          </cell>
          <cell r="AX34">
            <v>1</v>
          </cell>
          <cell r="AY34">
            <v>1</v>
          </cell>
          <cell r="AZ34">
            <v>2</v>
          </cell>
          <cell r="BA34">
            <v>2</v>
          </cell>
          <cell r="BB34">
            <v>3</v>
          </cell>
          <cell r="BC34">
            <v>3</v>
          </cell>
        </row>
        <row r="35">
          <cell r="A35" t="str">
            <v xml:space="preserve">   9.  Ventilator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 t="str">
            <v xml:space="preserve">   9.  Ventilator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Q35" t="str">
            <v xml:space="preserve">   9.  Ventilator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 t="str">
            <v xml:space="preserve">   9.  Ventilator</v>
          </cell>
          <cell r="Z35">
            <v>24.26</v>
          </cell>
          <cell r="AA35">
            <v>24.26</v>
          </cell>
          <cell r="AB35">
            <v>23.84</v>
          </cell>
          <cell r="AC35">
            <v>23.84</v>
          </cell>
          <cell r="AD35">
            <v>48.1</v>
          </cell>
          <cell r="AE35">
            <v>48.1</v>
          </cell>
          <cell r="AG35" t="str">
            <v xml:space="preserve">   9.  Ventilator</v>
          </cell>
          <cell r="AH35">
            <v>2</v>
          </cell>
          <cell r="AI35">
            <v>2</v>
          </cell>
          <cell r="AJ35">
            <v>0</v>
          </cell>
          <cell r="AK35">
            <v>0</v>
          </cell>
          <cell r="AL35">
            <v>2</v>
          </cell>
          <cell r="AM35">
            <v>2</v>
          </cell>
          <cell r="AO35" t="str">
            <v xml:space="preserve">   9.  Ventilator</v>
          </cell>
          <cell r="AP35">
            <v>2</v>
          </cell>
          <cell r="AQ35">
            <v>2</v>
          </cell>
          <cell r="AR35">
            <v>1</v>
          </cell>
          <cell r="AS35">
            <v>1</v>
          </cell>
          <cell r="AT35">
            <v>3</v>
          </cell>
          <cell r="AU35">
            <v>3</v>
          </cell>
          <cell r="AW35" t="str">
            <v xml:space="preserve">   9.  Ventilator</v>
          </cell>
          <cell r="AX35">
            <v>0</v>
          </cell>
          <cell r="AY35">
            <v>0</v>
          </cell>
          <cell r="AZ35">
            <v>1</v>
          </cell>
          <cell r="BA35">
            <v>1</v>
          </cell>
          <cell r="BB35">
            <v>1</v>
          </cell>
          <cell r="BC35">
            <v>1</v>
          </cell>
        </row>
        <row r="36">
          <cell r="A36" t="str">
            <v xml:space="preserve">  10.  Prior Period</v>
          </cell>
          <cell r="B36">
            <v>1.9666999999999999</v>
          </cell>
          <cell r="C36">
            <v>1.9666999999999999</v>
          </cell>
          <cell r="D36">
            <v>0</v>
          </cell>
          <cell r="E36">
            <v>0</v>
          </cell>
          <cell r="F36">
            <v>1.9666999999999999</v>
          </cell>
          <cell r="G36">
            <v>1.9666999999999999</v>
          </cell>
          <cell r="I36" t="str">
            <v xml:space="preserve">  10.  Prior Period</v>
          </cell>
          <cell r="J36">
            <v>6.4192999999999998</v>
          </cell>
          <cell r="K36">
            <v>6.4192999999999998</v>
          </cell>
          <cell r="L36">
            <v>0</v>
          </cell>
          <cell r="M36">
            <v>0</v>
          </cell>
          <cell r="N36">
            <v>6.4192999999999998</v>
          </cell>
          <cell r="O36">
            <v>6.4192999999999998</v>
          </cell>
          <cell r="Q36" t="str">
            <v xml:space="preserve">  10.  Prior Period</v>
          </cell>
          <cell r="R36">
            <v>5.7419000000000002</v>
          </cell>
          <cell r="S36">
            <v>5.7419000000000002</v>
          </cell>
          <cell r="T36">
            <v>0</v>
          </cell>
          <cell r="U36">
            <v>0</v>
          </cell>
          <cell r="V36">
            <v>5.7419000000000002</v>
          </cell>
          <cell r="W36">
            <v>5.7419000000000002</v>
          </cell>
          <cell r="Y36" t="str">
            <v xml:space="preserve">  10.  Prior Period</v>
          </cell>
          <cell r="Z36">
            <v>169.92769999999999</v>
          </cell>
          <cell r="AA36">
            <v>169.92769999999999</v>
          </cell>
          <cell r="AB36">
            <v>7.8385999999999996</v>
          </cell>
          <cell r="AC36">
            <v>7.8385999999999996</v>
          </cell>
          <cell r="AD36">
            <v>177.7663</v>
          </cell>
          <cell r="AE36">
            <v>177.7663</v>
          </cell>
          <cell r="AG36" t="str">
            <v xml:space="preserve">  10.  Prior Period</v>
          </cell>
          <cell r="AH36">
            <v>27.578399999999998</v>
          </cell>
          <cell r="AI36">
            <v>27.578399999999998</v>
          </cell>
          <cell r="AJ36">
            <v>0</v>
          </cell>
          <cell r="AK36">
            <v>0</v>
          </cell>
          <cell r="AL36">
            <v>27.578399999999998</v>
          </cell>
          <cell r="AM36">
            <v>27.578399999999998</v>
          </cell>
          <cell r="AO36" t="str">
            <v xml:space="preserve">  10.  Prior Period</v>
          </cell>
          <cell r="AP36">
            <v>6.3548999999999998</v>
          </cell>
          <cell r="AQ36">
            <v>6.3548999999999998</v>
          </cell>
          <cell r="AR36">
            <v>3.2300000000000002E-2</v>
          </cell>
          <cell r="AS36">
            <v>3.2300000000000002E-2</v>
          </cell>
          <cell r="AT36">
            <v>6.3872</v>
          </cell>
          <cell r="AU36">
            <v>6.3872</v>
          </cell>
          <cell r="AW36" t="str">
            <v xml:space="preserve">  10.  Prior Period</v>
          </cell>
          <cell r="AX36">
            <v>10.030200000000001</v>
          </cell>
          <cell r="AY36">
            <v>10.030200000000001</v>
          </cell>
          <cell r="AZ36">
            <v>0</v>
          </cell>
          <cell r="BA36">
            <v>0</v>
          </cell>
          <cell r="BB36">
            <v>10.030200000000001</v>
          </cell>
          <cell r="BC36">
            <v>10.030200000000001</v>
          </cell>
        </row>
        <row r="37">
          <cell r="A37" t="str">
            <v xml:space="preserve">  11.  Other - Not Placed</v>
          </cell>
          <cell r="B37">
            <v>-8.39</v>
          </cell>
          <cell r="C37">
            <v>-8.39</v>
          </cell>
          <cell r="D37">
            <v>-3</v>
          </cell>
          <cell r="E37">
            <v>-3</v>
          </cell>
          <cell r="F37">
            <v>-11.39</v>
          </cell>
          <cell r="G37">
            <v>-11.39</v>
          </cell>
          <cell r="I37" t="str">
            <v xml:space="preserve">  11.  Other - Not Placed</v>
          </cell>
          <cell r="J37">
            <v>-17.16</v>
          </cell>
          <cell r="K37">
            <v>-17.16</v>
          </cell>
          <cell r="L37">
            <v>-1.26</v>
          </cell>
          <cell r="M37">
            <v>-1.26</v>
          </cell>
          <cell r="N37">
            <v>-18.420000000000002</v>
          </cell>
          <cell r="O37">
            <v>-18.420000000000002</v>
          </cell>
          <cell r="Q37" t="str">
            <v xml:space="preserve">  11.  Other - Not Placed</v>
          </cell>
          <cell r="R37">
            <v>-11.33</v>
          </cell>
          <cell r="S37">
            <v>-11.33</v>
          </cell>
          <cell r="T37">
            <v>0</v>
          </cell>
          <cell r="U37">
            <v>0</v>
          </cell>
          <cell r="V37">
            <v>-11.33</v>
          </cell>
          <cell r="W37">
            <v>-11.33</v>
          </cell>
          <cell r="Y37" t="str">
            <v xml:space="preserve">  11.  Other - Not Placed</v>
          </cell>
          <cell r="Z37">
            <v>-523.34999999999798</v>
          </cell>
          <cell r="AA37">
            <v>-523.34999999999798</v>
          </cell>
          <cell r="AB37">
            <v>-70.11</v>
          </cell>
          <cell r="AC37">
            <v>-70.11</v>
          </cell>
          <cell r="AD37">
            <v>-593.45999999999799</v>
          </cell>
          <cell r="AE37">
            <v>-593.45999999999799</v>
          </cell>
          <cell r="AG37" t="str">
            <v xml:space="preserve">  11.  Other - Not Placed</v>
          </cell>
          <cell r="AH37">
            <v>-125.33</v>
          </cell>
          <cell r="AI37">
            <v>-125.33</v>
          </cell>
          <cell r="AJ37">
            <v>-7.01</v>
          </cell>
          <cell r="AK37">
            <v>-7.01</v>
          </cell>
          <cell r="AL37">
            <v>-132.34</v>
          </cell>
          <cell r="AM37">
            <v>-132.34</v>
          </cell>
          <cell r="AO37" t="str">
            <v xml:space="preserve">  11.  Other - Not Placed</v>
          </cell>
          <cell r="AP37">
            <v>-13.44</v>
          </cell>
          <cell r="AQ37">
            <v>-13.44</v>
          </cell>
          <cell r="AR37">
            <v>-6.52</v>
          </cell>
          <cell r="AS37">
            <v>-6.52</v>
          </cell>
          <cell r="AT37">
            <v>-19.96</v>
          </cell>
          <cell r="AU37">
            <v>-19.96</v>
          </cell>
          <cell r="AW37" t="str">
            <v xml:space="preserve">  11.  Other - Not Placed</v>
          </cell>
          <cell r="AX37">
            <v>-110.44</v>
          </cell>
          <cell r="AY37">
            <v>-110.44</v>
          </cell>
          <cell r="AZ37">
            <v>-20.28</v>
          </cell>
          <cell r="BA37">
            <v>-20.28</v>
          </cell>
          <cell r="BB37">
            <v>-130.72</v>
          </cell>
          <cell r="BC37">
            <v>-130.72</v>
          </cell>
        </row>
        <row r="39">
          <cell r="A39" t="str">
            <v>C.   Acute Patient Day Information</v>
          </cell>
          <cell r="I39" t="str">
            <v>C.   Acute Patient Day Information</v>
          </cell>
          <cell r="Q39" t="str">
            <v>C.   Acute Patient Day Information</v>
          </cell>
          <cell r="Y39" t="str">
            <v>C.   Acute Patient Day Information</v>
          </cell>
          <cell r="AG39" t="str">
            <v>C.   Acute Patient Day Information</v>
          </cell>
          <cell r="AO39" t="str">
            <v>C.   Acute Patient Day Information</v>
          </cell>
          <cell r="AW39" t="str">
            <v>C.   Acute Patient Day Information</v>
          </cell>
        </row>
        <row r="40">
          <cell r="A40" t="str">
            <v xml:space="preserve">       a.  Admissions</v>
          </cell>
          <cell r="B40">
            <v>5</v>
          </cell>
          <cell r="C40">
            <v>5</v>
          </cell>
          <cell r="D40">
            <v>0</v>
          </cell>
          <cell r="E40">
            <v>0</v>
          </cell>
          <cell r="F40">
            <v>5</v>
          </cell>
          <cell r="G40">
            <v>5</v>
          </cell>
          <cell r="I40" t="str">
            <v xml:space="preserve">       a.  Admissions</v>
          </cell>
          <cell r="J40">
            <v>8</v>
          </cell>
          <cell r="K40">
            <v>8</v>
          </cell>
          <cell r="L40">
            <v>3</v>
          </cell>
          <cell r="M40">
            <v>3</v>
          </cell>
          <cell r="N40">
            <v>11</v>
          </cell>
          <cell r="O40">
            <v>11</v>
          </cell>
          <cell r="Q40" t="str">
            <v xml:space="preserve">       a.  Admissions</v>
          </cell>
          <cell r="R40">
            <v>2</v>
          </cell>
          <cell r="S40">
            <v>2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Y40" t="str">
            <v xml:space="preserve">       a.  Admissions</v>
          </cell>
          <cell r="Z40">
            <v>247</v>
          </cell>
          <cell r="AA40">
            <v>247</v>
          </cell>
          <cell r="AB40">
            <v>55</v>
          </cell>
          <cell r="AC40">
            <v>55</v>
          </cell>
          <cell r="AD40">
            <v>302</v>
          </cell>
          <cell r="AE40">
            <v>302</v>
          </cell>
          <cell r="AG40" t="str">
            <v xml:space="preserve">       a.  Admissions</v>
          </cell>
          <cell r="AH40">
            <v>41</v>
          </cell>
          <cell r="AI40">
            <v>41</v>
          </cell>
          <cell r="AJ40">
            <v>13</v>
          </cell>
          <cell r="AK40">
            <v>13</v>
          </cell>
          <cell r="AL40">
            <v>54</v>
          </cell>
          <cell r="AM40">
            <v>54</v>
          </cell>
          <cell r="AO40" t="str">
            <v xml:space="preserve">       a.  Admissions</v>
          </cell>
          <cell r="AP40">
            <v>11</v>
          </cell>
          <cell r="AQ40">
            <v>11</v>
          </cell>
          <cell r="AR40">
            <v>4</v>
          </cell>
          <cell r="AS40">
            <v>4</v>
          </cell>
          <cell r="AT40">
            <v>15</v>
          </cell>
          <cell r="AU40">
            <v>15</v>
          </cell>
          <cell r="AW40" t="str">
            <v xml:space="preserve">       a.  Admissions</v>
          </cell>
          <cell r="AX40">
            <v>44</v>
          </cell>
          <cell r="AY40">
            <v>44</v>
          </cell>
          <cell r="AZ40">
            <v>6</v>
          </cell>
          <cell r="BA40">
            <v>6</v>
          </cell>
          <cell r="BB40">
            <v>50</v>
          </cell>
          <cell r="BC40">
            <v>50</v>
          </cell>
        </row>
        <row r="41">
          <cell r="A41" t="str">
            <v xml:space="preserve">       b.  Patient Days</v>
          </cell>
          <cell r="B41">
            <v>32</v>
          </cell>
          <cell r="C41">
            <v>32</v>
          </cell>
          <cell r="D41">
            <v>0</v>
          </cell>
          <cell r="E41">
            <v>0</v>
          </cell>
          <cell r="F41">
            <v>32</v>
          </cell>
          <cell r="G41">
            <v>32</v>
          </cell>
          <cell r="I41" t="str">
            <v xml:space="preserve">       b.  Patient Days</v>
          </cell>
          <cell r="J41">
            <v>52</v>
          </cell>
          <cell r="K41">
            <v>52</v>
          </cell>
          <cell r="L41">
            <v>11</v>
          </cell>
          <cell r="M41">
            <v>11</v>
          </cell>
          <cell r="N41">
            <v>63</v>
          </cell>
          <cell r="O41">
            <v>63</v>
          </cell>
          <cell r="Q41" t="str">
            <v xml:space="preserve">       b.  Patient Days</v>
          </cell>
          <cell r="R41">
            <v>17</v>
          </cell>
          <cell r="S41">
            <v>17</v>
          </cell>
          <cell r="T41">
            <v>0</v>
          </cell>
          <cell r="U41">
            <v>0</v>
          </cell>
          <cell r="V41">
            <v>17</v>
          </cell>
          <cell r="W41">
            <v>17</v>
          </cell>
          <cell r="Y41" t="str">
            <v xml:space="preserve">       b.  Patient Days</v>
          </cell>
          <cell r="Z41">
            <v>1247</v>
          </cell>
          <cell r="AA41">
            <v>1247</v>
          </cell>
          <cell r="AB41">
            <v>327</v>
          </cell>
          <cell r="AC41">
            <v>327</v>
          </cell>
          <cell r="AD41">
            <v>1574</v>
          </cell>
          <cell r="AE41">
            <v>1574</v>
          </cell>
          <cell r="AG41" t="str">
            <v xml:space="preserve">       b.  Patient Days</v>
          </cell>
          <cell r="AH41">
            <v>210</v>
          </cell>
          <cell r="AI41">
            <v>210</v>
          </cell>
          <cell r="AJ41">
            <v>86</v>
          </cell>
          <cell r="AK41">
            <v>86</v>
          </cell>
          <cell r="AL41">
            <v>296</v>
          </cell>
          <cell r="AM41">
            <v>296</v>
          </cell>
          <cell r="AO41" t="str">
            <v xml:space="preserve">       b.  Patient Days</v>
          </cell>
          <cell r="AP41">
            <v>29</v>
          </cell>
          <cell r="AQ41">
            <v>29</v>
          </cell>
          <cell r="AR41">
            <v>22</v>
          </cell>
          <cell r="AS41">
            <v>22</v>
          </cell>
          <cell r="AT41">
            <v>51</v>
          </cell>
          <cell r="AU41">
            <v>51</v>
          </cell>
          <cell r="AW41" t="str">
            <v xml:space="preserve">       b.  Patient Days</v>
          </cell>
          <cell r="AX41">
            <v>314</v>
          </cell>
          <cell r="AY41">
            <v>314</v>
          </cell>
          <cell r="AZ41">
            <v>28</v>
          </cell>
          <cell r="BA41">
            <v>28</v>
          </cell>
          <cell r="BB41">
            <v>342</v>
          </cell>
          <cell r="BC41">
            <v>342</v>
          </cell>
        </row>
        <row r="42">
          <cell r="A42" t="str">
            <v xml:space="preserve">       c.  Discharges</v>
          </cell>
          <cell r="B42">
            <v>7</v>
          </cell>
          <cell r="C42">
            <v>7</v>
          </cell>
          <cell r="D42">
            <v>0</v>
          </cell>
          <cell r="E42">
            <v>0</v>
          </cell>
          <cell r="F42">
            <v>7</v>
          </cell>
          <cell r="G42">
            <v>7</v>
          </cell>
          <cell r="I42" t="str">
            <v xml:space="preserve">       c.  Discharges</v>
          </cell>
          <cell r="J42">
            <v>6</v>
          </cell>
          <cell r="K42">
            <v>6</v>
          </cell>
          <cell r="L42">
            <v>4</v>
          </cell>
          <cell r="M42">
            <v>4</v>
          </cell>
          <cell r="N42">
            <v>10</v>
          </cell>
          <cell r="O42">
            <v>10</v>
          </cell>
          <cell r="Q42" t="str">
            <v xml:space="preserve">       c.  Discharges</v>
          </cell>
          <cell r="R42">
            <v>1</v>
          </cell>
          <cell r="S42">
            <v>1</v>
          </cell>
          <cell r="T42">
            <v>0</v>
          </cell>
          <cell r="U42">
            <v>0</v>
          </cell>
          <cell r="V42">
            <v>1</v>
          </cell>
          <cell r="W42">
            <v>1</v>
          </cell>
          <cell r="Y42" t="str">
            <v xml:space="preserve">       c.  Discharges</v>
          </cell>
          <cell r="Z42">
            <v>227</v>
          </cell>
          <cell r="AA42">
            <v>227</v>
          </cell>
          <cell r="AB42">
            <v>54</v>
          </cell>
          <cell r="AC42">
            <v>54</v>
          </cell>
          <cell r="AD42">
            <v>281</v>
          </cell>
          <cell r="AE42">
            <v>281</v>
          </cell>
          <cell r="AG42" t="str">
            <v xml:space="preserve">       c.  Discharges</v>
          </cell>
          <cell r="AH42">
            <v>39</v>
          </cell>
          <cell r="AI42">
            <v>39</v>
          </cell>
          <cell r="AJ42">
            <v>11</v>
          </cell>
          <cell r="AK42">
            <v>11</v>
          </cell>
          <cell r="AL42">
            <v>50</v>
          </cell>
          <cell r="AM42">
            <v>50</v>
          </cell>
          <cell r="AO42" t="str">
            <v xml:space="preserve">       c.  Discharges</v>
          </cell>
          <cell r="AP42">
            <v>11</v>
          </cell>
          <cell r="AQ42">
            <v>11</v>
          </cell>
          <cell r="AR42">
            <v>2</v>
          </cell>
          <cell r="AS42">
            <v>2</v>
          </cell>
          <cell r="AT42">
            <v>13</v>
          </cell>
          <cell r="AU42">
            <v>13</v>
          </cell>
          <cell r="AW42" t="str">
            <v xml:space="preserve">       c.  Discharges</v>
          </cell>
          <cell r="AX42">
            <v>43</v>
          </cell>
          <cell r="AY42">
            <v>43</v>
          </cell>
          <cell r="AZ42">
            <v>6</v>
          </cell>
          <cell r="BA42">
            <v>6</v>
          </cell>
          <cell r="BB42">
            <v>49</v>
          </cell>
          <cell r="BC42">
            <v>49</v>
          </cell>
        </row>
        <row r="43">
          <cell r="A43" t="str">
            <v xml:space="preserve">       d.  Discharge Days</v>
          </cell>
          <cell r="B43">
            <v>32</v>
          </cell>
          <cell r="C43">
            <v>32</v>
          </cell>
          <cell r="D43">
            <v>0</v>
          </cell>
          <cell r="E43">
            <v>0</v>
          </cell>
          <cell r="F43">
            <v>32</v>
          </cell>
          <cell r="G43">
            <v>32</v>
          </cell>
          <cell r="I43" t="str">
            <v xml:space="preserve">       d.  Discharge Days</v>
          </cell>
          <cell r="J43">
            <v>35</v>
          </cell>
          <cell r="K43">
            <v>35</v>
          </cell>
          <cell r="L43">
            <v>11</v>
          </cell>
          <cell r="M43">
            <v>11</v>
          </cell>
          <cell r="N43">
            <v>46</v>
          </cell>
          <cell r="O43">
            <v>46</v>
          </cell>
          <cell r="Q43" t="str">
            <v xml:space="preserve">       d.  Discharge Days</v>
          </cell>
          <cell r="R43">
            <v>3</v>
          </cell>
          <cell r="S43">
            <v>3</v>
          </cell>
          <cell r="T43">
            <v>0</v>
          </cell>
          <cell r="U43">
            <v>0</v>
          </cell>
          <cell r="V43">
            <v>3</v>
          </cell>
          <cell r="W43">
            <v>3</v>
          </cell>
          <cell r="Y43" t="str">
            <v xml:space="preserve">       d.  Discharge Days</v>
          </cell>
          <cell r="Z43">
            <v>948</v>
          </cell>
          <cell r="AA43">
            <v>948</v>
          </cell>
          <cell r="AB43">
            <v>274</v>
          </cell>
          <cell r="AC43">
            <v>274</v>
          </cell>
          <cell r="AD43">
            <v>1222</v>
          </cell>
          <cell r="AE43">
            <v>1222</v>
          </cell>
          <cell r="AG43" t="str">
            <v xml:space="preserve">       d.  Discharge Days</v>
          </cell>
          <cell r="AH43">
            <v>171</v>
          </cell>
          <cell r="AI43">
            <v>171</v>
          </cell>
          <cell r="AJ43">
            <v>66</v>
          </cell>
          <cell r="AK43">
            <v>66</v>
          </cell>
          <cell r="AL43">
            <v>237</v>
          </cell>
          <cell r="AM43">
            <v>237</v>
          </cell>
          <cell r="AO43" t="str">
            <v xml:space="preserve">       d.  Discharge Days</v>
          </cell>
          <cell r="AP43">
            <v>27</v>
          </cell>
          <cell r="AQ43">
            <v>27</v>
          </cell>
          <cell r="AR43">
            <v>3</v>
          </cell>
          <cell r="AS43">
            <v>3</v>
          </cell>
          <cell r="AT43">
            <v>30</v>
          </cell>
          <cell r="AU43">
            <v>30</v>
          </cell>
          <cell r="AW43" t="str">
            <v xml:space="preserve">       d.  Discharge Days</v>
          </cell>
          <cell r="AX43">
            <v>225</v>
          </cell>
          <cell r="AY43">
            <v>225</v>
          </cell>
          <cell r="AZ43">
            <v>28</v>
          </cell>
          <cell r="BA43">
            <v>28</v>
          </cell>
          <cell r="BB43">
            <v>253</v>
          </cell>
          <cell r="BC43">
            <v>253</v>
          </cell>
        </row>
        <row r="44">
          <cell r="A44" t="str">
            <v xml:space="preserve">       e.  Average Length of Stay</v>
          </cell>
          <cell r="B44">
            <v>4.5714285714285712</v>
          </cell>
          <cell r="C44">
            <v>4.5714285714285712</v>
          </cell>
          <cell r="D44">
            <v>0</v>
          </cell>
          <cell r="E44">
            <v>0</v>
          </cell>
          <cell r="F44">
            <v>4.5714285714285712</v>
          </cell>
          <cell r="G44">
            <v>4.5714285714285712</v>
          </cell>
          <cell r="I44" t="str">
            <v xml:space="preserve">       e.  Average Length of Stay</v>
          </cell>
          <cell r="J44">
            <v>5.833333333333333</v>
          </cell>
          <cell r="K44">
            <v>5.833333333333333</v>
          </cell>
          <cell r="L44">
            <v>2.75</v>
          </cell>
          <cell r="M44">
            <v>2.75</v>
          </cell>
          <cell r="N44">
            <v>4.5999999999999996</v>
          </cell>
          <cell r="O44">
            <v>4.5999999999999996</v>
          </cell>
          <cell r="Q44" t="str">
            <v xml:space="preserve">       e.  Average Length of Stay</v>
          </cell>
          <cell r="R44">
            <v>3</v>
          </cell>
          <cell r="S44">
            <v>3</v>
          </cell>
          <cell r="T44">
            <v>0</v>
          </cell>
          <cell r="U44">
            <v>0</v>
          </cell>
          <cell r="V44">
            <v>3</v>
          </cell>
          <cell r="W44">
            <v>3</v>
          </cell>
          <cell r="Y44" t="str">
            <v xml:space="preserve">       e.  Average Length of Stay</v>
          </cell>
          <cell r="Z44">
            <v>4.176211453744493</v>
          </cell>
          <cell r="AA44">
            <v>4.176211453744493</v>
          </cell>
          <cell r="AB44">
            <v>5.0740740740740744</v>
          </cell>
          <cell r="AC44">
            <v>5.0740740740740744</v>
          </cell>
          <cell r="AD44">
            <v>4.3487544483985765</v>
          </cell>
          <cell r="AE44">
            <v>4.3487544483985765</v>
          </cell>
          <cell r="AG44" t="str">
            <v xml:space="preserve">       e.  Average Length of Stay</v>
          </cell>
          <cell r="AH44">
            <v>4.384615384615385</v>
          </cell>
          <cell r="AI44">
            <v>4.384615384615385</v>
          </cell>
          <cell r="AJ44">
            <v>6</v>
          </cell>
          <cell r="AK44">
            <v>6</v>
          </cell>
          <cell r="AL44">
            <v>4.74</v>
          </cell>
          <cell r="AM44">
            <v>4.74</v>
          </cell>
          <cell r="AO44" t="str">
            <v xml:space="preserve">       e.  Average Length of Stay</v>
          </cell>
          <cell r="AP44">
            <v>2.4545454545454546</v>
          </cell>
          <cell r="AQ44">
            <v>2.4545454545454546</v>
          </cell>
          <cell r="AR44">
            <v>1.5</v>
          </cell>
          <cell r="AS44">
            <v>1.5</v>
          </cell>
          <cell r="AT44">
            <v>2.3076923076923075</v>
          </cell>
          <cell r="AU44">
            <v>2.3076923076923075</v>
          </cell>
          <cell r="AW44" t="str">
            <v xml:space="preserve">       e.  Average Length of Stay</v>
          </cell>
          <cell r="AX44">
            <v>5.2325581395348841</v>
          </cell>
          <cell r="AY44">
            <v>5.2325581395348841</v>
          </cell>
          <cell r="AZ44">
            <v>4.666666666666667</v>
          </cell>
          <cell r="BA44">
            <v>4.666666666666667</v>
          </cell>
          <cell r="BB44">
            <v>5.1632653061224492</v>
          </cell>
          <cell r="BC44">
            <v>5.1632653061224492</v>
          </cell>
        </row>
        <row r="46">
          <cell r="A46" t="str">
            <v>D.   Emergency Room Visits</v>
          </cell>
          <cell r="B46">
            <v>4</v>
          </cell>
          <cell r="C46">
            <v>4</v>
          </cell>
          <cell r="D46">
            <v>1</v>
          </cell>
          <cell r="E46">
            <v>1</v>
          </cell>
          <cell r="F46">
            <v>5</v>
          </cell>
          <cell r="G46">
            <v>5</v>
          </cell>
          <cell r="I46" t="str">
            <v>D.   Emergency Room Visits</v>
          </cell>
          <cell r="J46">
            <v>7</v>
          </cell>
          <cell r="K46">
            <v>7</v>
          </cell>
          <cell r="L46">
            <v>2</v>
          </cell>
          <cell r="M46">
            <v>2</v>
          </cell>
          <cell r="N46">
            <v>9</v>
          </cell>
          <cell r="O46">
            <v>9</v>
          </cell>
          <cell r="Q46" t="str">
            <v>D.   Emergency Room Visits</v>
          </cell>
          <cell r="R46">
            <v>4</v>
          </cell>
          <cell r="S46">
            <v>4</v>
          </cell>
          <cell r="T46">
            <v>1</v>
          </cell>
          <cell r="U46">
            <v>1</v>
          </cell>
          <cell r="V46">
            <v>5</v>
          </cell>
          <cell r="W46">
            <v>5</v>
          </cell>
          <cell r="Y46" t="str">
            <v>D.   Emergency Room Visits</v>
          </cell>
          <cell r="Z46">
            <v>73</v>
          </cell>
          <cell r="AA46">
            <v>73</v>
          </cell>
          <cell r="AB46">
            <v>31</v>
          </cell>
          <cell r="AC46">
            <v>31</v>
          </cell>
          <cell r="AD46">
            <v>104</v>
          </cell>
          <cell r="AE46">
            <v>104</v>
          </cell>
          <cell r="AG46" t="str">
            <v>D.   Emergency Room Visits</v>
          </cell>
          <cell r="AH46">
            <v>31</v>
          </cell>
          <cell r="AI46">
            <v>31</v>
          </cell>
          <cell r="AJ46">
            <v>9</v>
          </cell>
          <cell r="AK46">
            <v>9</v>
          </cell>
          <cell r="AL46">
            <v>40</v>
          </cell>
          <cell r="AM46">
            <v>40</v>
          </cell>
          <cell r="AO46" t="str">
            <v>D.   Emergency Room Visits</v>
          </cell>
          <cell r="AP46">
            <v>7</v>
          </cell>
          <cell r="AQ46">
            <v>7</v>
          </cell>
          <cell r="AR46">
            <v>4</v>
          </cell>
          <cell r="AS46">
            <v>4</v>
          </cell>
          <cell r="AT46">
            <v>11</v>
          </cell>
          <cell r="AU46">
            <v>11</v>
          </cell>
          <cell r="AW46" t="str">
            <v>D.   Emergency Room Visits</v>
          </cell>
          <cell r="AX46">
            <v>13</v>
          </cell>
          <cell r="AY46">
            <v>13</v>
          </cell>
          <cell r="AZ46">
            <v>0</v>
          </cell>
          <cell r="BA46">
            <v>0</v>
          </cell>
          <cell r="BB46">
            <v>13</v>
          </cell>
          <cell r="BC46">
            <v>13</v>
          </cell>
        </row>
        <row r="50">
          <cell r="A50" t="str">
            <v>Program Contractor Financial Reporting Systems - Report #11A Utilization Data Report by County</v>
          </cell>
          <cell r="I50" t="str">
            <v>Program Contractor Financial Reporting Systems - Report #11A Utilization Data Report by County</v>
          </cell>
          <cell r="Q50" t="str">
            <v>Program Contractor Financial Reporting Systems - Report #11A Utilization Data Report by County</v>
          </cell>
          <cell r="Y50" t="str">
            <v>Program Contractor Financial Reporting Systems - Report #11A Utilization Data Report by County</v>
          </cell>
          <cell r="AG50" t="str">
            <v>Program Contractor Financial Reporting Systems - Report #11A Utilization Data Report by County</v>
          </cell>
          <cell r="AO50" t="str">
            <v>Program Contractor Financial Reporting Systems - Report #11A Utilization Data Report by County</v>
          </cell>
          <cell r="AW50" t="str">
            <v>Program Contractor Financial Reporting Systems - Report #11A Utilization Data Report by County</v>
          </cell>
        </row>
        <row r="52">
          <cell r="A52" t="str">
            <v>Statement for Program Contractor 110049 - Evercare of Arizona, Inc.</v>
          </cell>
          <cell r="F52" t="str">
            <v>County:</v>
          </cell>
          <cell r="G52" t="str">
            <v>Apache</v>
          </cell>
          <cell r="I52" t="str">
            <v>Statement for Program Contractor 110049 - Evercare of Arizona, Inc.</v>
          </cell>
          <cell r="N52" t="str">
            <v>County:</v>
          </cell>
          <cell r="O52" t="str">
            <v>Coconino</v>
          </cell>
          <cell r="Q52" t="str">
            <v>Statement for Program Contractor 110049 - Evercare of Arizona, Inc.</v>
          </cell>
          <cell r="V52" t="str">
            <v>County:</v>
          </cell>
          <cell r="W52" t="str">
            <v>La Paz</v>
          </cell>
          <cell r="Y52" t="str">
            <v>Statement for Program Contractor 110049 - Evercare of Arizona, Inc.</v>
          </cell>
          <cell r="AD52" t="str">
            <v>County:</v>
          </cell>
          <cell r="AE52" t="str">
            <v>Maricopa</v>
          </cell>
          <cell r="AG52" t="str">
            <v>Statement for Program Contractor 110049 - Evercare of Arizona, Inc.</v>
          </cell>
          <cell r="AL52" t="str">
            <v>County:</v>
          </cell>
          <cell r="AM52" t="str">
            <v>Mohave</v>
          </cell>
          <cell r="AO52" t="str">
            <v>Statement for Program Contractor 110049 - Evercare of Arizona, Inc.</v>
          </cell>
          <cell r="AT52" t="str">
            <v>County:</v>
          </cell>
          <cell r="AU52" t="str">
            <v>Navajo</v>
          </cell>
          <cell r="AW52" t="str">
            <v>Statement for Program Contractor 110049 - Evercare of Arizona, Inc.</v>
          </cell>
          <cell r="BB52" t="str">
            <v>County:</v>
          </cell>
          <cell r="BC52" t="str">
            <v>Yuma</v>
          </cell>
        </row>
        <row r="54">
          <cell r="A54" t="str">
            <v>For the Month ending 11/30/2005 in the Fiscal Year ending 9/30/2006</v>
          </cell>
          <cell r="F54" t="str">
            <v>Page 2 of 21</v>
          </cell>
          <cell r="I54" t="str">
            <v>For the Month ending 11/30/2005 in the Fiscal Year ending 9/30/2006</v>
          </cell>
          <cell r="N54" t="str">
            <v>Page 5 of 21</v>
          </cell>
          <cell r="Q54" t="str">
            <v>For the Month ending 11/30/2005 in the Fiscal Year ending 9/30/2006</v>
          </cell>
          <cell r="V54" t="str">
            <v>Page 8 of 21</v>
          </cell>
          <cell r="Y54" t="str">
            <v>For the Month ending 11/30/2005 in the Fiscal Year ending 9/30/2006</v>
          </cell>
          <cell r="AD54" t="str">
            <v>Page 11 of 21</v>
          </cell>
          <cell r="AG54" t="str">
            <v>For the Month ending 11/30/2005 in the Fiscal Year ending 9/30/2006</v>
          </cell>
          <cell r="AL54" t="str">
            <v>Page 14 of 21</v>
          </cell>
          <cell r="AO54" t="str">
            <v>For the Month ending 11/30/2005 in the Fiscal Year ending 9/30/2006</v>
          </cell>
          <cell r="AT54" t="str">
            <v>Page 17 of 21</v>
          </cell>
          <cell r="AW54" t="str">
            <v>For the Month ending 11/30/2005 in the Fiscal Year ending 9/30/2006</v>
          </cell>
          <cell r="BB54" t="str">
            <v>Page 20 of 21</v>
          </cell>
        </row>
        <row r="57">
          <cell r="A57" t="str">
            <v>Utilization Data Report by County</v>
          </cell>
          <cell r="I57" t="str">
            <v>Utilization Data Report by County</v>
          </cell>
          <cell r="Q57" t="str">
            <v>Utilization Data Report by County</v>
          </cell>
          <cell r="Y57" t="str">
            <v>Utilization Data Report by County</v>
          </cell>
          <cell r="AG57" t="str">
            <v>Utilization Data Report by County</v>
          </cell>
          <cell r="AO57" t="str">
            <v>Utilization Data Report by County</v>
          </cell>
          <cell r="AW57" t="str">
            <v>Utilization Data Report by County</v>
          </cell>
        </row>
        <row r="59">
          <cell r="B59" t="str">
            <v>MEDICARE</v>
          </cell>
          <cell r="D59" t="str">
            <v>NON-MEDICARE</v>
          </cell>
          <cell r="F59" t="str">
            <v>TOTAL</v>
          </cell>
          <cell r="J59" t="str">
            <v>MEDICARE</v>
          </cell>
          <cell r="L59" t="str">
            <v>NON-MEDICARE</v>
          </cell>
          <cell r="N59" t="str">
            <v>TOTAL</v>
          </cell>
          <cell r="R59" t="str">
            <v>MEDICARE</v>
          </cell>
          <cell r="T59" t="str">
            <v>NON-MEDICARE</v>
          </cell>
          <cell r="V59" t="str">
            <v>TOTAL</v>
          </cell>
          <cell r="Z59" t="str">
            <v>MEDICARE</v>
          </cell>
          <cell r="AB59" t="str">
            <v>NON-MEDICARE</v>
          </cell>
          <cell r="AD59" t="str">
            <v>TOTAL</v>
          </cell>
          <cell r="AH59" t="str">
            <v>MEDICARE</v>
          </cell>
          <cell r="AJ59" t="str">
            <v>NON-MEDICARE</v>
          </cell>
          <cell r="AL59" t="str">
            <v>TOTAL</v>
          </cell>
          <cell r="AP59" t="str">
            <v>MEDICARE</v>
          </cell>
          <cell r="AR59" t="str">
            <v>NON-MEDICARE</v>
          </cell>
          <cell r="AT59" t="str">
            <v>TOTAL</v>
          </cell>
          <cell r="AX59" t="str">
            <v>MEDICARE</v>
          </cell>
          <cell r="AZ59" t="str">
            <v>NON-MEDICARE</v>
          </cell>
          <cell r="BB59" t="str">
            <v>TOTAL</v>
          </cell>
        </row>
        <row r="60">
          <cell r="A60" t="str">
            <v>ITEM DESCRIPTION</v>
          </cell>
          <cell r="B60" t="str">
            <v>Current</v>
          </cell>
          <cell r="D60" t="str">
            <v>Current</v>
          </cell>
          <cell r="F60" t="str">
            <v>Current</v>
          </cell>
          <cell r="I60" t="str">
            <v>ITEM DESCRIPTION</v>
          </cell>
          <cell r="J60" t="str">
            <v>Current</v>
          </cell>
          <cell r="L60" t="str">
            <v>Current</v>
          </cell>
          <cell r="N60" t="str">
            <v>Current</v>
          </cell>
          <cell r="Q60" t="str">
            <v>ITEM DESCRIPTION</v>
          </cell>
          <cell r="R60" t="str">
            <v>Current</v>
          </cell>
          <cell r="T60" t="str">
            <v>Current</v>
          </cell>
          <cell r="V60" t="str">
            <v>Current</v>
          </cell>
          <cell r="Y60" t="str">
            <v>ITEM DESCRIPTION</v>
          </cell>
          <cell r="Z60" t="str">
            <v>Current</v>
          </cell>
          <cell r="AB60" t="str">
            <v>Current</v>
          </cell>
          <cell r="AD60" t="str">
            <v>Current</v>
          </cell>
          <cell r="AG60" t="str">
            <v>ITEM DESCRIPTION</v>
          </cell>
          <cell r="AH60" t="str">
            <v>Current</v>
          </cell>
          <cell r="AJ60" t="str">
            <v>Current</v>
          </cell>
          <cell r="AL60" t="str">
            <v>Current</v>
          </cell>
          <cell r="AO60" t="str">
            <v>ITEM DESCRIPTION</v>
          </cell>
          <cell r="AP60" t="str">
            <v>Current</v>
          </cell>
          <cell r="AR60" t="str">
            <v>Current</v>
          </cell>
          <cell r="AT60" t="str">
            <v>Current</v>
          </cell>
          <cell r="AW60" t="str">
            <v>ITEM DESCRIPTION</v>
          </cell>
          <cell r="AX60" t="str">
            <v>Current</v>
          </cell>
          <cell r="AZ60" t="str">
            <v>Current</v>
          </cell>
          <cell r="BB60" t="str">
            <v>Current</v>
          </cell>
        </row>
        <row r="61">
          <cell r="B61" t="str">
            <v>Period</v>
          </cell>
          <cell r="C61" t="str">
            <v>YTD</v>
          </cell>
          <cell r="D61" t="str">
            <v>Period</v>
          </cell>
          <cell r="E61" t="str">
            <v>YTD</v>
          </cell>
          <cell r="F61" t="str">
            <v>Period</v>
          </cell>
          <cell r="G61" t="str">
            <v>YTD</v>
          </cell>
          <cell r="J61" t="str">
            <v>Period</v>
          </cell>
          <cell r="K61" t="str">
            <v>YTD</v>
          </cell>
          <cell r="L61" t="str">
            <v>Period</v>
          </cell>
          <cell r="M61" t="str">
            <v>YTD</v>
          </cell>
          <cell r="N61" t="str">
            <v>Period</v>
          </cell>
          <cell r="O61" t="str">
            <v>YTD</v>
          </cell>
          <cell r="R61" t="str">
            <v>Period</v>
          </cell>
          <cell r="S61" t="str">
            <v>YTD</v>
          </cell>
          <cell r="T61" t="str">
            <v>Period</v>
          </cell>
          <cell r="U61" t="str">
            <v>YTD</v>
          </cell>
          <cell r="V61" t="str">
            <v>Period</v>
          </cell>
          <cell r="W61" t="str">
            <v>YTD</v>
          </cell>
          <cell r="Z61" t="str">
            <v>Period</v>
          </cell>
          <cell r="AA61" t="str">
            <v>YTD</v>
          </cell>
          <cell r="AB61" t="str">
            <v>Period</v>
          </cell>
          <cell r="AC61" t="str">
            <v>YTD</v>
          </cell>
          <cell r="AD61" t="str">
            <v>Period</v>
          </cell>
          <cell r="AE61" t="str">
            <v>YTD</v>
          </cell>
          <cell r="AH61" t="str">
            <v>Period</v>
          </cell>
          <cell r="AI61" t="str">
            <v>YTD</v>
          </cell>
          <cell r="AJ61" t="str">
            <v>Period</v>
          </cell>
          <cell r="AK61" t="str">
            <v>YTD</v>
          </cell>
          <cell r="AL61" t="str">
            <v>Period</v>
          </cell>
          <cell r="AM61" t="str">
            <v>YTD</v>
          </cell>
          <cell r="AP61" t="str">
            <v>Period</v>
          </cell>
          <cell r="AQ61" t="str">
            <v>YTD</v>
          </cell>
          <cell r="AR61" t="str">
            <v>Period</v>
          </cell>
          <cell r="AS61" t="str">
            <v>YTD</v>
          </cell>
          <cell r="AT61" t="str">
            <v>Period</v>
          </cell>
          <cell r="AU61" t="str">
            <v>YTD</v>
          </cell>
          <cell r="AX61" t="str">
            <v>Period</v>
          </cell>
          <cell r="AY61" t="str">
            <v>YTD</v>
          </cell>
          <cell r="AZ61" t="str">
            <v>Period</v>
          </cell>
          <cell r="BA61" t="str">
            <v>YTD</v>
          </cell>
          <cell r="BB61" t="str">
            <v>Period</v>
          </cell>
          <cell r="BC61" t="str">
            <v>YTD</v>
          </cell>
        </row>
        <row r="62">
          <cell r="A62" t="str">
            <v>A.   Enrollees (At End of Period)</v>
          </cell>
          <cell r="B62">
            <v>59</v>
          </cell>
          <cell r="D62">
            <v>18</v>
          </cell>
          <cell r="F62">
            <v>77</v>
          </cell>
          <cell r="I62" t="str">
            <v>A.   Enrollees (At End of Period)</v>
          </cell>
          <cell r="J62">
            <v>145</v>
          </cell>
          <cell r="L62">
            <v>37</v>
          </cell>
          <cell r="N62">
            <v>182</v>
          </cell>
          <cell r="Q62" t="str">
            <v>A.   Enrollees (At End of Period)</v>
          </cell>
          <cell r="R62">
            <v>65</v>
          </cell>
          <cell r="T62">
            <v>5</v>
          </cell>
          <cell r="V62">
            <v>70</v>
          </cell>
          <cell r="Y62" t="str">
            <v>A.   Enrollees (At End of Period)</v>
          </cell>
          <cell r="Z62">
            <v>4553</v>
          </cell>
          <cell r="AB62">
            <v>644</v>
          </cell>
          <cell r="AD62">
            <v>5197</v>
          </cell>
          <cell r="AG62" t="str">
            <v>A.   Enrollees (At End of Period)</v>
          </cell>
          <cell r="AH62">
            <v>717</v>
          </cell>
          <cell r="AJ62">
            <v>98</v>
          </cell>
          <cell r="AL62">
            <v>815</v>
          </cell>
          <cell r="AO62" t="str">
            <v>A.   Enrollees (At End of Period)</v>
          </cell>
          <cell r="AP62">
            <v>176</v>
          </cell>
          <cell r="AR62">
            <v>47</v>
          </cell>
          <cell r="AT62">
            <v>223</v>
          </cell>
          <cell r="AW62" t="str">
            <v>A.   Enrollees (At End of Period)</v>
          </cell>
          <cell r="AX62">
            <v>503</v>
          </cell>
          <cell r="AZ62">
            <v>101</v>
          </cell>
          <cell r="BB62">
            <v>604</v>
          </cell>
        </row>
        <row r="64">
          <cell r="A64" t="str">
            <v>B.   Member Months (Unduplicated)</v>
          </cell>
          <cell r="B64">
            <v>59.900000000000006</v>
          </cell>
          <cell r="C64">
            <v>133.63669999999996</v>
          </cell>
          <cell r="D64">
            <v>16.5</v>
          </cell>
          <cell r="E64">
            <v>37.33</v>
          </cell>
          <cell r="F64">
            <v>76.400000000000006</v>
          </cell>
          <cell r="G64">
            <v>170.96669999999995</v>
          </cell>
          <cell r="I64" t="str">
            <v>B.   Member Months (Unduplicated)</v>
          </cell>
          <cell r="J64">
            <v>146.91</v>
          </cell>
          <cell r="K64">
            <v>360.95929999999998</v>
          </cell>
          <cell r="L64">
            <v>35.610000000000007</v>
          </cell>
          <cell r="M64">
            <v>73.61</v>
          </cell>
          <cell r="N64">
            <v>182.52</v>
          </cell>
          <cell r="O64">
            <v>434.5693</v>
          </cell>
          <cell r="Q64" t="str">
            <v>B.   Member Months (Unduplicated)</v>
          </cell>
          <cell r="R64">
            <v>69.53540000000001</v>
          </cell>
          <cell r="S64">
            <v>156.04730000000001</v>
          </cell>
          <cell r="T64">
            <v>5.07</v>
          </cell>
          <cell r="U64">
            <v>11.07</v>
          </cell>
          <cell r="V64">
            <v>74.605400000000003</v>
          </cell>
          <cell r="W64">
            <v>167.1173</v>
          </cell>
          <cell r="Y64" t="str">
            <v>B.   Member Months (Unduplicated)</v>
          </cell>
          <cell r="Z64">
            <v>4759.1013999999986</v>
          </cell>
          <cell r="AA64">
            <v>8671.2691000000013</v>
          </cell>
          <cell r="AB64">
            <v>610.07009999999991</v>
          </cell>
          <cell r="AC64">
            <v>1357.4486999999999</v>
          </cell>
          <cell r="AD64">
            <v>5369.1714999999986</v>
          </cell>
          <cell r="AE64">
            <v>10028.717800000002</v>
          </cell>
          <cell r="AG64" t="str">
            <v>B.   Member Months (Unduplicated)</v>
          </cell>
          <cell r="AH64">
            <v>717.58</v>
          </cell>
          <cell r="AI64">
            <v>1739.1184000000001</v>
          </cell>
          <cell r="AJ64">
            <v>104.63329999999999</v>
          </cell>
          <cell r="AK64">
            <v>239.7533</v>
          </cell>
          <cell r="AL64">
            <v>822.2133</v>
          </cell>
          <cell r="AM64">
            <v>1978.8717000000001</v>
          </cell>
          <cell r="AO64" t="str">
            <v>B.   Member Months (Unduplicated)</v>
          </cell>
          <cell r="AP64">
            <v>177.16989999999998</v>
          </cell>
          <cell r="AQ64">
            <v>411.38479999999993</v>
          </cell>
          <cell r="AR64">
            <v>46.77</v>
          </cell>
          <cell r="AS64">
            <v>100.42230000000001</v>
          </cell>
          <cell r="AT64">
            <v>223.93989999999999</v>
          </cell>
          <cell r="AU64">
            <v>511.80709999999993</v>
          </cell>
          <cell r="AW64" t="str">
            <v>B.   Member Months (Unduplicated)</v>
          </cell>
          <cell r="AX64">
            <v>498.78990000000005</v>
          </cell>
          <cell r="AY64">
            <v>1177.2500999999997</v>
          </cell>
          <cell r="AZ64">
            <v>101.5</v>
          </cell>
          <cell r="BA64">
            <v>231.60999999999996</v>
          </cell>
          <cell r="BB64">
            <v>600.28989999999999</v>
          </cell>
          <cell r="BC64">
            <v>1408.8600999999996</v>
          </cell>
        </row>
        <row r="65">
          <cell r="A65" t="str">
            <v xml:space="preserve">   Institutional Member Months Total</v>
          </cell>
          <cell r="B65">
            <v>5.8</v>
          </cell>
          <cell r="C65">
            <v>9.6999999999999993</v>
          </cell>
          <cell r="D65">
            <v>3</v>
          </cell>
          <cell r="E65">
            <v>7.5600000000000005</v>
          </cell>
          <cell r="F65">
            <v>8.8000000000000007</v>
          </cell>
          <cell r="G65">
            <v>17.259999999999998</v>
          </cell>
          <cell r="I65" t="str">
            <v xml:space="preserve">   Institutional Member Months Total</v>
          </cell>
          <cell r="J65">
            <v>56.47</v>
          </cell>
          <cell r="K65">
            <v>134.87</v>
          </cell>
          <cell r="L65">
            <v>4.5999999999999996</v>
          </cell>
          <cell r="M65">
            <v>8.6</v>
          </cell>
          <cell r="N65">
            <v>61.07</v>
          </cell>
          <cell r="O65">
            <v>143.47</v>
          </cell>
          <cell r="Q65" t="str">
            <v xml:space="preserve">   Institutional Member Months Total</v>
          </cell>
          <cell r="R65">
            <v>35.830000000000005</v>
          </cell>
          <cell r="S65">
            <v>85.12</v>
          </cell>
          <cell r="T65">
            <v>1</v>
          </cell>
          <cell r="U65">
            <v>2</v>
          </cell>
          <cell r="V65">
            <v>36.830000000000005</v>
          </cell>
          <cell r="W65">
            <v>87.12</v>
          </cell>
          <cell r="Y65" t="str">
            <v xml:space="preserve">   Institutional Member Months Total</v>
          </cell>
          <cell r="Z65">
            <v>1603.49</v>
          </cell>
          <cell r="AA65">
            <v>3792.23</v>
          </cell>
          <cell r="AB65">
            <v>142.43999999999997</v>
          </cell>
          <cell r="AC65">
            <v>314.99999999999994</v>
          </cell>
          <cell r="AD65">
            <v>1745.93</v>
          </cell>
          <cell r="AE65">
            <v>4107.2299999999996</v>
          </cell>
          <cell r="AG65" t="str">
            <v xml:space="preserve">   Institutional Member Months Total</v>
          </cell>
          <cell r="AH65">
            <v>386.22</v>
          </cell>
          <cell r="AI65">
            <v>948.72</v>
          </cell>
          <cell r="AJ65">
            <v>27.27</v>
          </cell>
          <cell r="AK65">
            <v>64.84</v>
          </cell>
          <cell r="AL65">
            <v>413.49</v>
          </cell>
          <cell r="AM65">
            <v>1013.5600000000001</v>
          </cell>
          <cell r="AO65" t="str">
            <v xml:space="preserve">   Institutional Member Months Total</v>
          </cell>
          <cell r="AP65">
            <v>33.349999999999994</v>
          </cell>
          <cell r="AQ65">
            <v>76.64</v>
          </cell>
          <cell r="AR65">
            <v>8</v>
          </cell>
          <cell r="AS65">
            <v>17.259999999999998</v>
          </cell>
          <cell r="AT65">
            <v>41.349999999999994</v>
          </cell>
          <cell r="AU65">
            <v>93.9</v>
          </cell>
          <cell r="AW65" t="str">
            <v xml:space="preserve">   Institutional Member Months Total</v>
          </cell>
          <cell r="AX65">
            <v>259.62</v>
          </cell>
          <cell r="AY65">
            <v>618.4</v>
          </cell>
          <cell r="AZ65">
            <v>36.5</v>
          </cell>
          <cell r="BA65">
            <v>77.819999999999993</v>
          </cell>
          <cell r="BB65">
            <v>296.12</v>
          </cell>
          <cell r="BC65">
            <v>696.22</v>
          </cell>
        </row>
        <row r="66">
          <cell r="A66" t="str">
            <v xml:space="preserve">   1.  Level I</v>
          </cell>
          <cell r="B66">
            <v>2.2999999999999998</v>
          </cell>
          <cell r="C66">
            <v>4.8099999999999996</v>
          </cell>
          <cell r="D66">
            <v>2</v>
          </cell>
          <cell r="E66">
            <v>5.5600000000000005</v>
          </cell>
          <cell r="F66">
            <v>4.3</v>
          </cell>
          <cell r="G66">
            <v>10.370000000000001</v>
          </cell>
          <cell r="I66" t="str">
            <v xml:space="preserve">   1.  Level I</v>
          </cell>
          <cell r="J66">
            <v>27.4</v>
          </cell>
          <cell r="K66">
            <v>61.69</v>
          </cell>
          <cell r="L66">
            <v>3.1</v>
          </cell>
          <cell r="M66">
            <v>6.1</v>
          </cell>
          <cell r="N66">
            <v>30.5</v>
          </cell>
          <cell r="O66">
            <v>67.789999999999992</v>
          </cell>
          <cell r="Q66" t="str">
            <v xml:space="preserve">   1.  Level I</v>
          </cell>
          <cell r="R66">
            <v>23.03</v>
          </cell>
          <cell r="S66">
            <v>54.16</v>
          </cell>
          <cell r="T66">
            <v>0</v>
          </cell>
          <cell r="U66">
            <v>0</v>
          </cell>
          <cell r="V66">
            <v>23.03</v>
          </cell>
          <cell r="W66">
            <v>54.16</v>
          </cell>
          <cell r="Y66" t="str">
            <v xml:space="preserve">   1.  Level I</v>
          </cell>
          <cell r="Z66">
            <v>1089.43</v>
          </cell>
          <cell r="AA66">
            <v>2572.1800000000003</v>
          </cell>
          <cell r="AB66">
            <v>88.74</v>
          </cell>
          <cell r="AC66">
            <v>196.5</v>
          </cell>
          <cell r="AD66">
            <v>1178.17</v>
          </cell>
          <cell r="AE66">
            <v>2768.6800000000003</v>
          </cell>
          <cell r="AG66" t="str">
            <v xml:space="preserve">   1.  Level I</v>
          </cell>
          <cell r="AH66">
            <v>176</v>
          </cell>
          <cell r="AI66">
            <v>429.15</v>
          </cell>
          <cell r="AJ66">
            <v>13</v>
          </cell>
          <cell r="AK66">
            <v>33.1</v>
          </cell>
          <cell r="AL66">
            <v>189</v>
          </cell>
          <cell r="AM66">
            <v>462.25</v>
          </cell>
          <cell r="AO66" t="str">
            <v xml:space="preserve">   1.  Level I</v>
          </cell>
          <cell r="AP66">
            <v>18.02</v>
          </cell>
          <cell r="AQ66">
            <v>43.989999999999995</v>
          </cell>
          <cell r="AR66">
            <v>7</v>
          </cell>
          <cell r="AS66">
            <v>15.26</v>
          </cell>
          <cell r="AT66">
            <v>25.02</v>
          </cell>
          <cell r="AU66">
            <v>59.249999999999993</v>
          </cell>
          <cell r="AW66" t="str">
            <v xml:space="preserve">   1.  Level I</v>
          </cell>
          <cell r="AX66">
            <v>139.79</v>
          </cell>
          <cell r="AY66">
            <v>329.45</v>
          </cell>
          <cell r="AZ66">
            <v>22.23</v>
          </cell>
          <cell r="BA66">
            <v>48.55</v>
          </cell>
          <cell r="BB66">
            <v>162.01999999999998</v>
          </cell>
          <cell r="BC66">
            <v>378</v>
          </cell>
        </row>
        <row r="67">
          <cell r="A67" t="str">
            <v xml:space="preserve">   2.  Level II</v>
          </cell>
          <cell r="B67">
            <v>2.5</v>
          </cell>
          <cell r="C67">
            <v>3.73</v>
          </cell>
          <cell r="D67">
            <v>1</v>
          </cell>
          <cell r="E67">
            <v>2</v>
          </cell>
          <cell r="F67">
            <v>3.5</v>
          </cell>
          <cell r="G67">
            <v>5.73</v>
          </cell>
          <cell r="I67" t="str">
            <v xml:space="preserve">   2.  Level II</v>
          </cell>
          <cell r="J67">
            <v>24.07</v>
          </cell>
          <cell r="K67">
            <v>61.99</v>
          </cell>
          <cell r="L67">
            <v>1</v>
          </cell>
          <cell r="M67">
            <v>2</v>
          </cell>
          <cell r="N67">
            <v>25.07</v>
          </cell>
          <cell r="O67">
            <v>63.99</v>
          </cell>
          <cell r="Q67" t="str">
            <v xml:space="preserve">   2.  Level II</v>
          </cell>
          <cell r="R67">
            <v>10.73</v>
          </cell>
          <cell r="S67">
            <v>26.89</v>
          </cell>
          <cell r="T67">
            <v>1</v>
          </cell>
          <cell r="U67">
            <v>2</v>
          </cell>
          <cell r="V67">
            <v>11.73</v>
          </cell>
          <cell r="W67">
            <v>28.89</v>
          </cell>
          <cell r="Y67" t="str">
            <v xml:space="preserve">   2.  Level II</v>
          </cell>
          <cell r="Z67">
            <v>457</v>
          </cell>
          <cell r="AA67">
            <v>1076.53</v>
          </cell>
          <cell r="AB67">
            <v>38.9</v>
          </cell>
          <cell r="AC67">
            <v>87.41</v>
          </cell>
          <cell r="AD67">
            <v>495.9</v>
          </cell>
          <cell r="AE67">
            <v>1163.94</v>
          </cell>
          <cell r="AG67" t="str">
            <v xml:space="preserve">   2.  Level II</v>
          </cell>
          <cell r="AH67">
            <v>169.93</v>
          </cell>
          <cell r="AI67">
            <v>424.05</v>
          </cell>
          <cell r="AJ67">
            <v>8.07</v>
          </cell>
          <cell r="AK67">
            <v>18.829999999999998</v>
          </cell>
          <cell r="AL67">
            <v>178</v>
          </cell>
          <cell r="AM67">
            <v>442.88</v>
          </cell>
          <cell r="AO67" t="str">
            <v xml:space="preserve">   2.  Level II</v>
          </cell>
          <cell r="AP67">
            <v>12.93</v>
          </cell>
          <cell r="AQ67">
            <v>27.25</v>
          </cell>
          <cell r="AR67">
            <v>1</v>
          </cell>
          <cell r="AS67">
            <v>2</v>
          </cell>
          <cell r="AT67">
            <v>13.93</v>
          </cell>
          <cell r="AU67">
            <v>29.25</v>
          </cell>
          <cell r="AW67" t="str">
            <v xml:space="preserve">   2.  Level II</v>
          </cell>
          <cell r="AX67">
            <v>105.03</v>
          </cell>
          <cell r="AY67">
            <v>254.45</v>
          </cell>
          <cell r="AZ67">
            <v>9.27</v>
          </cell>
          <cell r="BA67">
            <v>18.27</v>
          </cell>
          <cell r="BB67">
            <v>114.3</v>
          </cell>
          <cell r="BC67">
            <v>272.71999999999997</v>
          </cell>
        </row>
        <row r="68">
          <cell r="A68" t="str">
            <v xml:space="preserve">   3.  Level III</v>
          </cell>
          <cell r="B68">
            <v>1</v>
          </cell>
          <cell r="C68">
            <v>1.1599999999999999</v>
          </cell>
          <cell r="D68">
            <v>0</v>
          </cell>
          <cell r="E68">
            <v>0</v>
          </cell>
          <cell r="F68">
            <v>1</v>
          </cell>
          <cell r="G68">
            <v>1.1599999999999999</v>
          </cell>
          <cell r="I68" t="str">
            <v xml:space="preserve">   3.  Level III</v>
          </cell>
          <cell r="J68">
            <v>5</v>
          </cell>
          <cell r="K68">
            <v>11.190000000000001</v>
          </cell>
          <cell r="L68">
            <v>0.5</v>
          </cell>
          <cell r="M68">
            <v>0.5</v>
          </cell>
          <cell r="N68">
            <v>5.5</v>
          </cell>
          <cell r="O68">
            <v>11.690000000000001</v>
          </cell>
          <cell r="Q68" t="str">
            <v xml:space="preserve">   3.  Level III</v>
          </cell>
          <cell r="R68">
            <v>2.0699999999999998</v>
          </cell>
          <cell r="S68">
            <v>4.07</v>
          </cell>
          <cell r="T68">
            <v>0</v>
          </cell>
          <cell r="U68">
            <v>0</v>
          </cell>
          <cell r="V68">
            <v>2.0699999999999998</v>
          </cell>
          <cell r="W68">
            <v>4.07</v>
          </cell>
          <cell r="Y68" t="str">
            <v xml:space="preserve">   3.  Level III</v>
          </cell>
          <cell r="Z68">
            <v>57.06</v>
          </cell>
          <cell r="AA68">
            <v>143.49</v>
          </cell>
          <cell r="AB68">
            <v>10.73</v>
          </cell>
          <cell r="AC68">
            <v>21.96</v>
          </cell>
          <cell r="AD68">
            <v>67.790000000000006</v>
          </cell>
          <cell r="AE68">
            <v>165.45000000000002</v>
          </cell>
          <cell r="AG68" t="str">
            <v xml:space="preserve">   3.  Level III</v>
          </cell>
          <cell r="AH68">
            <v>40.29</v>
          </cell>
          <cell r="AI68">
            <v>95.52</v>
          </cell>
          <cell r="AJ68">
            <v>6.2</v>
          </cell>
          <cell r="AK68">
            <v>12.91</v>
          </cell>
          <cell r="AL68">
            <v>46.49</v>
          </cell>
          <cell r="AM68">
            <v>108.42999999999999</v>
          </cell>
          <cell r="AO68" t="str">
            <v xml:space="preserve">   3.  Level III</v>
          </cell>
          <cell r="AP68">
            <v>0.4</v>
          </cell>
          <cell r="AQ68">
            <v>0.4</v>
          </cell>
          <cell r="AR68">
            <v>0</v>
          </cell>
          <cell r="AS68">
            <v>0</v>
          </cell>
          <cell r="AT68">
            <v>0.4</v>
          </cell>
          <cell r="AU68">
            <v>0.4</v>
          </cell>
          <cell r="AW68" t="str">
            <v xml:space="preserve">   3.  Level III</v>
          </cell>
          <cell r="AX68">
            <v>14.8</v>
          </cell>
          <cell r="AY68">
            <v>34.5</v>
          </cell>
          <cell r="AZ68">
            <v>5</v>
          </cell>
          <cell r="BA68">
            <v>11</v>
          </cell>
          <cell r="BB68">
            <v>19.8</v>
          </cell>
          <cell r="BC68">
            <v>45.5</v>
          </cell>
        </row>
        <row r="69">
          <cell r="A69" t="str">
            <v xml:space="preserve">   4.  Level IV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 t="str">
            <v xml:space="preserve">   4.  Level IV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 t="str">
            <v xml:space="preserve">   4.  Level IV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 t="str">
            <v xml:space="preserve">   4.  Level IV</v>
          </cell>
          <cell r="Z69">
            <v>0</v>
          </cell>
          <cell r="AA69">
            <v>0.03</v>
          </cell>
          <cell r="AB69">
            <v>4.07</v>
          </cell>
          <cell r="AC69">
            <v>9.129999999999999</v>
          </cell>
          <cell r="AD69">
            <v>4.07</v>
          </cell>
          <cell r="AE69">
            <v>9.1599999999999984</v>
          </cell>
          <cell r="AG69" t="str">
            <v xml:space="preserve">   4.  Level IV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 t="str">
            <v xml:space="preserve">   4.  Level IV</v>
          </cell>
          <cell r="AP69">
            <v>2</v>
          </cell>
          <cell r="AQ69">
            <v>5</v>
          </cell>
          <cell r="AR69">
            <v>0</v>
          </cell>
          <cell r="AS69">
            <v>0</v>
          </cell>
          <cell r="AT69">
            <v>2</v>
          </cell>
          <cell r="AU69">
            <v>5</v>
          </cell>
          <cell r="AW69" t="str">
            <v xml:space="preserve">   4.  Level IV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</row>
        <row r="70">
          <cell r="A70" t="str">
            <v xml:space="preserve">   5.</v>
          </cell>
          <cell r="I70" t="str">
            <v xml:space="preserve">   5.</v>
          </cell>
          <cell r="Q70" t="str">
            <v xml:space="preserve">   5.</v>
          </cell>
          <cell r="Y70" t="str">
            <v xml:space="preserve">   5.</v>
          </cell>
          <cell r="AG70" t="str">
            <v xml:space="preserve">   5.</v>
          </cell>
          <cell r="AO70" t="str">
            <v xml:space="preserve">   5.</v>
          </cell>
          <cell r="AW70" t="str">
            <v xml:space="preserve">   5.</v>
          </cell>
        </row>
        <row r="71">
          <cell r="A71" t="str">
            <v xml:space="preserve">   6.</v>
          </cell>
          <cell r="I71" t="str">
            <v xml:space="preserve">   6.</v>
          </cell>
          <cell r="Q71" t="str">
            <v xml:space="preserve">   6.</v>
          </cell>
          <cell r="Y71" t="str">
            <v xml:space="preserve">   6.</v>
          </cell>
          <cell r="AG71" t="str">
            <v xml:space="preserve">   6.</v>
          </cell>
          <cell r="AO71" t="str">
            <v xml:space="preserve">   6.</v>
          </cell>
          <cell r="AW71" t="str">
            <v xml:space="preserve">   6.</v>
          </cell>
        </row>
        <row r="72">
          <cell r="A72" t="str">
            <v xml:space="preserve">   7.  Home and Community Based Services (HCBS) Total</v>
          </cell>
          <cell r="B72">
            <v>60.9</v>
          </cell>
          <cell r="C72">
            <v>136.16</v>
          </cell>
          <cell r="D72">
            <v>15.5</v>
          </cell>
          <cell r="E72">
            <v>34.769999999999996</v>
          </cell>
          <cell r="F72">
            <v>76.400000000000006</v>
          </cell>
          <cell r="G72">
            <v>170.93</v>
          </cell>
          <cell r="I72" t="str">
            <v xml:space="preserve">   7.  Home and Community Based Services (HCBS) Total</v>
          </cell>
          <cell r="J72">
            <v>99.030000000000015</v>
          </cell>
          <cell r="K72">
            <v>240.42</v>
          </cell>
          <cell r="L72">
            <v>26.310000000000002</v>
          </cell>
          <cell r="M72">
            <v>58.57</v>
          </cell>
          <cell r="N72">
            <v>125.34000000000002</v>
          </cell>
          <cell r="O72">
            <v>298.99</v>
          </cell>
          <cell r="Q72" t="str">
            <v xml:space="preserve">   7.  Home and Community Based Services (HCBS) Total</v>
          </cell>
          <cell r="R72">
            <v>27.77</v>
          </cell>
          <cell r="S72">
            <v>67.55</v>
          </cell>
          <cell r="T72">
            <v>4.07</v>
          </cell>
          <cell r="U72">
            <v>9.07</v>
          </cell>
          <cell r="V72">
            <v>31.84</v>
          </cell>
          <cell r="W72">
            <v>76.62</v>
          </cell>
          <cell r="Y72" t="str">
            <v xml:space="preserve">   7.  Home and Community Based Services (HCBS) Total</v>
          </cell>
          <cell r="Z72">
            <v>3289.079999999999</v>
          </cell>
          <cell r="AA72">
            <v>5294.5199999999995</v>
          </cell>
          <cell r="AB72">
            <v>466.87</v>
          </cell>
          <cell r="AC72">
            <v>1046.02</v>
          </cell>
          <cell r="AD72">
            <v>3755.9499999999989</v>
          </cell>
          <cell r="AE72">
            <v>6340.5399999999991</v>
          </cell>
          <cell r="AG72" t="str">
            <v xml:space="preserve">   7.  Home and Community Based Services (HCBS) Total</v>
          </cell>
          <cell r="AH72">
            <v>387.66</v>
          </cell>
          <cell r="AI72">
            <v>939.55</v>
          </cell>
          <cell r="AJ72">
            <v>72.69</v>
          </cell>
          <cell r="AK72">
            <v>177.25</v>
          </cell>
          <cell r="AL72">
            <v>460.35</v>
          </cell>
          <cell r="AM72">
            <v>1116.8</v>
          </cell>
          <cell r="AO72" t="str">
            <v xml:space="preserve">   7.  Home and Community Based Services (HCBS) Total</v>
          </cell>
          <cell r="AP72">
            <v>141.83000000000001</v>
          </cell>
          <cell r="AQ72">
            <v>335.84</v>
          </cell>
          <cell r="AR72">
            <v>43.77</v>
          </cell>
          <cell r="AS72">
            <v>93.65</v>
          </cell>
          <cell r="AT72">
            <v>185.60000000000002</v>
          </cell>
          <cell r="AU72">
            <v>429.49</v>
          </cell>
          <cell r="AW72" t="str">
            <v xml:space="preserve">   7.  Home and Community Based Services (HCBS) Total</v>
          </cell>
          <cell r="AX72">
            <v>303.75</v>
          </cell>
          <cell r="AY72">
            <v>722.83999999999992</v>
          </cell>
          <cell r="AZ72">
            <v>76.900000000000006</v>
          </cell>
          <cell r="BA72">
            <v>182.97</v>
          </cell>
          <cell r="BB72">
            <v>380.65</v>
          </cell>
          <cell r="BC72">
            <v>905.81</v>
          </cell>
        </row>
        <row r="73">
          <cell r="A73" t="str">
            <v xml:space="preserve">       a.  Adult Foster Care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 t="str">
            <v xml:space="preserve">       a.  Adult Foster Care</v>
          </cell>
          <cell r="J73">
            <v>0</v>
          </cell>
          <cell r="K73">
            <v>0</v>
          </cell>
          <cell r="L73">
            <v>0.17</v>
          </cell>
          <cell r="M73">
            <v>0.17</v>
          </cell>
          <cell r="N73">
            <v>0.17</v>
          </cell>
          <cell r="O73">
            <v>0.17</v>
          </cell>
          <cell r="Q73" t="str">
            <v xml:space="preserve">       a.  Adult Foster Care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Y73" t="str">
            <v xml:space="preserve">       a.  Adult Foster Care</v>
          </cell>
          <cell r="Z73">
            <v>48.86</v>
          </cell>
          <cell r="AA73">
            <v>115.83</v>
          </cell>
          <cell r="AB73">
            <v>8</v>
          </cell>
          <cell r="AC73">
            <v>18.04</v>
          </cell>
          <cell r="AD73">
            <v>56.86</v>
          </cell>
          <cell r="AE73">
            <v>133.87</v>
          </cell>
          <cell r="AG73" t="str">
            <v xml:space="preserve">       a.  Adult Foster Care</v>
          </cell>
          <cell r="AH73">
            <v>4</v>
          </cell>
          <cell r="AI73">
            <v>8.9</v>
          </cell>
          <cell r="AJ73">
            <v>1.83</v>
          </cell>
          <cell r="AK73">
            <v>4.7300000000000004</v>
          </cell>
          <cell r="AL73">
            <v>5.83</v>
          </cell>
          <cell r="AM73">
            <v>13.63</v>
          </cell>
          <cell r="AO73" t="str">
            <v xml:space="preserve">       a.  Adult Foster Care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W73" t="str">
            <v xml:space="preserve">       a.  Adult Foster Care</v>
          </cell>
          <cell r="AX73">
            <v>1</v>
          </cell>
          <cell r="AY73">
            <v>3</v>
          </cell>
          <cell r="AZ73">
            <v>0</v>
          </cell>
          <cell r="BA73">
            <v>0</v>
          </cell>
          <cell r="BB73">
            <v>1</v>
          </cell>
          <cell r="BC73">
            <v>3</v>
          </cell>
        </row>
        <row r="74">
          <cell r="A74" t="str">
            <v xml:space="preserve">       b.  Assisted Living Home (Adult Care Home)</v>
          </cell>
          <cell r="B74">
            <v>13</v>
          </cell>
          <cell r="C74">
            <v>31.94</v>
          </cell>
          <cell r="D74">
            <v>0</v>
          </cell>
          <cell r="E74">
            <v>0.82</v>
          </cell>
          <cell r="F74">
            <v>13</v>
          </cell>
          <cell r="G74">
            <v>32.76</v>
          </cell>
          <cell r="I74" t="str">
            <v xml:space="preserve">       b.  Assisted Living Home (Adult Care Home)</v>
          </cell>
          <cell r="J74">
            <v>5.73</v>
          </cell>
          <cell r="K74">
            <v>13.06</v>
          </cell>
          <cell r="L74">
            <v>1.7</v>
          </cell>
          <cell r="M74">
            <v>2.7</v>
          </cell>
          <cell r="N74">
            <v>7.4300000000000006</v>
          </cell>
          <cell r="O74">
            <v>15.760000000000002</v>
          </cell>
          <cell r="Q74" t="str">
            <v xml:space="preserve">       b.  Assisted Living Home (Adult Care Home)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Y74" t="str">
            <v xml:space="preserve">       b.  Assisted Living Home (Adult Care Home)</v>
          </cell>
          <cell r="Z74">
            <v>546.54999999999995</v>
          </cell>
          <cell r="AA74">
            <v>1344.31</v>
          </cell>
          <cell r="AB74">
            <v>37.83</v>
          </cell>
          <cell r="AC74">
            <v>81.819999999999993</v>
          </cell>
          <cell r="AD74">
            <v>584.38</v>
          </cell>
          <cell r="AE74">
            <v>1426.1299999999999</v>
          </cell>
          <cell r="AG74" t="str">
            <v xml:space="preserve">       b.  Assisted Living Home (Adult Care Home)</v>
          </cell>
          <cell r="AH74">
            <v>8.4</v>
          </cell>
          <cell r="AI74">
            <v>19.77</v>
          </cell>
          <cell r="AJ74">
            <v>3.3</v>
          </cell>
          <cell r="AK74">
            <v>7.3</v>
          </cell>
          <cell r="AL74">
            <v>11.7</v>
          </cell>
          <cell r="AM74">
            <v>27.07</v>
          </cell>
          <cell r="AO74" t="str">
            <v xml:space="preserve">       b.  Assisted Living Home (Adult Care Home)</v>
          </cell>
          <cell r="AP74">
            <v>24.33</v>
          </cell>
          <cell r="AQ74">
            <v>59.48</v>
          </cell>
          <cell r="AR74">
            <v>4</v>
          </cell>
          <cell r="AS74">
            <v>8</v>
          </cell>
          <cell r="AT74">
            <v>28.33</v>
          </cell>
          <cell r="AU74">
            <v>67.47999999999999</v>
          </cell>
          <cell r="AW74" t="str">
            <v xml:space="preserve">       b.  Assisted Living Home (Adult Care Home)</v>
          </cell>
          <cell r="AX74">
            <v>33.299999999999997</v>
          </cell>
          <cell r="AY74">
            <v>83.289999999999992</v>
          </cell>
          <cell r="AZ74">
            <v>3.27</v>
          </cell>
          <cell r="BA74">
            <v>7.27</v>
          </cell>
          <cell r="BB74">
            <v>36.57</v>
          </cell>
          <cell r="BC74">
            <v>90.559999999999988</v>
          </cell>
        </row>
        <row r="75">
          <cell r="A75" t="str">
            <v xml:space="preserve">       c.  Group Home (DD)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 t="str">
            <v xml:space="preserve">       c.  Group Home (DD)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 t="str">
            <v xml:space="preserve">       c.  Group Home (DD)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 t="str">
            <v xml:space="preserve">       c.  Group Home (DD)</v>
          </cell>
          <cell r="Z75">
            <v>1</v>
          </cell>
          <cell r="AA75">
            <v>3.03</v>
          </cell>
          <cell r="AB75">
            <v>0</v>
          </cell>
          <cell r="AC75">
            <v>0</v>
          </cell>
          <cell r="AD75">
            <v>1</v>
          </cell>
          <cell r="AE75">
            <v>3.03</v>
          </cell>
          <cell r="AG75" t="str">
            <v xml:space="preserve">       c.  Group Home (DD)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 t="str">
            <v xml:space="preserve">       c.  Group Home (DD)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 t="str">
            <v xml:space="preserve">       c.  Group Home (DD)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76" t="str">
            <v xml:space="preserve">       d.  Individual Home</v>
          </cell>
          <cell r="B76">
            <v>25.83</v>
          </cell>
          <cell r="C76">
            <v>52.83</v>
          </cell>
          <cell r="D76">
            <v>11.5</v>
          </cell>
          <cell r="E76">
            <v>25.95</v>
          </cell>
          <cell r="F76">
            <v>37.33</v>
          </cell>
          <cell r="G76">
            <v>78.78</v>
          </cell>
          <cell r="I76" t="str">
            <v xml:space="preserve">       d.  Individual Home</v>
          </cell>
          <cell r="J76">
            <v>34.03</v>
          </cell>
          <cell r="K76">
            <v>74.16</v>
          </cell>
          <cell r="L76">
            <v>14.27</v>
          </cell>
          <cell r="M76">
            <v>31.53</v>
          </cell>
          <cell r="N76">
            <v>48.3</v>
          </cell>
          <cell r="O76">
            <v>105.69</v>
          </cell>
          <cell r="Q76" t="str">
            <v xml:space="preserve">       d.  Individual Home</v>
          </cell>
          <cell r="R76">
            <v>19.7</v>
          </cell>
          <cell r="S76">
            <v>48.29</v>
          </cell>
          <cell r="T76">
            <v>1</v>
          </cell>
          <cell r="U76">
            <v>2</v>
          </cell>
          <cell r="V76">
            <v>20.7</v>
          </cell>
          <cell r="W76">
            <v>50.29</v>
          </cell>
          <cell r="Y76" t="str">
            <v xml:space="preserve">       d.  Individual Home</v>
          </cell>
          <cell r="Z76">
            <v>1360.7799999999993</v>
          </cell>
          <cell r="AA76">
            <v>668.74999999999966</v>
          </cell>
          <cell r="AB76">
            <v>223.95</v>
          </cell>
          <cell r="AC76">
            <v>505.46999999999997</v>
          </cell>
          <cell r="AD76">
            <v>1584.7299999999993</v>
          </cell>
          <cell r="AE76">
            <v>1174.2199999999996</v>
          </cell>
          <cell r="AG76" t="str">
            <v xml:space="preserve">       d.  Individual Home</v>
          </cell>
          <cell r="AH76">
            <v>154.76</v>
          </cell>
          <cell r="AI76">
            <v>379.21</v>
          </cell>
          <cell r="AJ76">
            <v>34.700000000000003</v>
          </cell>
          <cell r="AK76">
            <v>87.7</v>
          </cell>
          <cell r="AL76">
            <v>189.45999999999998</v>
          </cell>
          <cell r="AM76">
            <v>466.90999999999997</v>
          </cell>
          <cell r="AO76" t="str">
            <v xml:space="preserve">       d.  Individual Home</v>
          </cell>
          <cell r="AP76">
            <v>61.1</v>
          </cell>
          <cell r="AQ76">
            <v>136.31</v>
          </cell>
          <cell r="AR76">
            <v>25</v>
          </cell>
          <cell r="AS76">
            <v>54.1</v>
          </cell>
          <cell r="AT76">
            <v>86.1</v>
          </cell>
          <cell r="AU76">
            <v>190.41</v>
          </cell>
          <cell r="AW76" t="str">
            <v xml:space="preserve">       d.  Individual Home</v>
          </cell>
          <cell r="AX76">
            <v>103.87</v>
          </cell>
          <cell r="AY76">
            <v>235.26</v>
          </cell>
          <cell r="AZ76">
            <v>37</v>
          </cell>
          <cell r="BA76">
            <v>85.47999999999999</v>
          </cell>
          <cell r="BB76">
            <v>140.87</v>
          </cell>
          <cell r="BC76">
            <v>320.74</v>
          </cell>
        </row>
        <row r="77">
          <cell r="A77" t="str">
            <v xml:space="preserve">       e.  Assisted Living Centers (SRL)</v>
          </cell>
          <cell r="B77">
            <v>1</v>
          </cell>
          <cell r="C77">
            <v>2</v>
          </cell>
          <cell r="D77">
            <v>1</v>
          </cell>
          <cell r="E77">
            <v>2</v>
          </cell>
          <cell r="F77">
            <v>2</v>
          </cell>
          <cell r="G77">
            <v>4</v>
          </cell>
          <cell r="I77" t="str">
            <v xml:space="preserve">       e.  Assisted Living Centers (SRL)</v>
          </cell>
          <cell r="J77">
            <v>39.1</v>
          </cell>
          <cell r="K77">
            <v>104.47999999999999</v>
          </cell>
          <cell r="L77">
            <v>2.17</v>
          </cell>
          <cell r="M77">
            <v>5.17</v>
          </cell>
          <cell r="N77">
            <v>41.27</v>
          </cell>
          <cell r="O77">
            <v>109.64999999999999</v>
          </cell>
          <cell r="Q77" t="str">
            <v xml:space="preserve">       e.  Assisted Living Centers (SRL)</v>
          </cell>
          <cell r="R77">
            <v>3</v>
          </cell>
          <cell r="S77">
            <v>6.65</v>
          </cell>
          <cell r="T77">
            <v>0</v>
          </cell>
          <cell r="U77">
            <v>0</v>
          </cell>
          <cell r="V77">
            <v>3</v>
          </cell>
          <cell r="W77">
            <v>6.65</v>
          </cell>
          <cell r="Y77" t="str">
            <v xml:space="preserve">       e.  Assisted Living Centers (SRL)</v>
          </cell>
          <cell r="Z77">
            <v>622.35</v>
          </cell>
          <cell r="AA77">
            <v>1529.68</v>
          </cell>
          <cell r="AB77">
            <v>42.86</v>
          </cell>
          <cell r="AC77">
            <v>92.4</v>
          </cell>
          <cell r="AD77">
            <v>665.21</v>
          </cell>
          <cell r="AE77">
            <v>1622.0800000000002</v>
          </cell>
          <cell r="AG77" t="str">
            <v xml:space="preserve">       e.  Assisted Living Centers (SRL)</v>
          </cell>
          <cell r="AH77">
            <v>107.52</v>
          </cell>
          <cell r="AI77">
            <v>257.99</v>
          </cell>
          <cell r="AJ77">
            <v>15.83</v>
          </cell>
          <cell r="AK77">
            <v>36.729999999999997</v>
          </cell>
          <cell r="AL77">
            <v>123.35</v>
          </cell>
          <cell r="AM77">
            <v>294.72000000000003</v>
          </cell>
          <cell r="AO77" t="str">
            <v xml:space="preserve">       e.  Assisted Living Centers (SRL)</v>
          </cell>
          <cell r="AP77">
            <v>15.7</v>
          </cell>
          <cell r="AQ77">
            <v>39.71</v>
          </cell>
          <cell r="AR77">
            <v>3.77</v>
          </cell>
          <cell r="AS77">
            <v>6.8</v>
          </cell>
          <cell r="AT77">
            <v>19.47</v>
          </cell>
          <cell r="AU77">
            <v>46.51</v>
          </cell>
          <cell r="AW77" t="str">
            <v xml:space="preserve">       e.  Assisted Living Centers (SRL)</v>
          </cell>
          <cell r="AX77">
            <v>41.91</v>
          </cell>
          <cell r="AY77">
            <v>104.81</v>
          </cell>
          <cell r="AZ77">
            <v>4.9000000000000004</v>
          </cell>
          <cell r="BA77">
            <v>11.86</v>
          </cell>
          <cell r="BB77">
            <v>46.809999999999995</v>
          </cell>
          <cell r="BC77">
            <v>116.67</v>
          </cell>
        </row>
        <row r="78">
          <cell r="A78" t="str">
            <v xml:space="preserve">       f.  Other (Hospice)</v>
          </cell>
          <cell r="B78">
            <v>6.1</v>
          </cell>
          <cell r="C78">
            <v>13.42</v>
          </cell>
          <cell r="D78">
            <v>0</v>
          </cell>
          <cell r="E78">
            <v>0</v>
          </cell>
          <cell r="F78">
            <v>6.1</v>
          </cell>
          <cell r="G78">
            <v>13.42</v>
          </cell>
          <cell r="I78" t="str">
            <v xml:space="preserve">       f.  Other (Hospice)</v>
          </cell>
          <cell r="J78">
            <v>0.14000000000000001</v>
          </cell>
          <cell r="K78">
            <v>1.01</v>
          </cell>
          <cell r="L78">
            <v>0</v>
          </cell>
          <cell r="M78">
            <v>0</v>
          </cell>
          <cell r="N78">
            <v>0.14000000000000001</v>
          </cell>
          <cell r="O78">
            <v>1.01</v>
          </cell>
          <cell r="Q78" t="str">
            <v xml:space="preserve">       f.  Other (Hospice)</v>
          </cell>
          <cell r="R78">
            <v>0</v>
          </cell>
          <cell r="S78">
            <v>0</v>
          </cell>
          <cell r="T78">
            <v>1</v>
          </cell>
          <cell r="U78">
            <v>2</v>
          </cell>
          <cell r="V78">
            <v>1</v>
          </cell>
          <cell r="W78">
            <v>2</v>
          </cell>
          <cell r="Y78" t="str">
            <v xml:space="preserve">       f.  Other (Hospice)</v>
          </cell>
          <cell r="Z78">
            <v>87.58</v>
          </cell>
          <cell r="AA78">
            <v>203.99</v>
          </cell>
          <cell r="AB78">
            <v>1.7</v>
          </cell>
          <cell r="AC78">
            <v>4.09</v>
          </cell>
          <cell r="AD78">
            <v>89.28</v>
          </cell>
          <cell r="AE78">
            <v>208.08</v>
          </cell>
          <cell r="AG78" t="str">
            <v xml:space="preserve">       f.  Other (Hospice)</v>
          </cell>
          <cell r="AH78">
            <v>1</v>
          </cell>
          <cell r="AI78">
            <v>3</v>
          </cell>
          <cell r="AJ78">
            <v>0</v>
          </cell>
          <cell r="AK78">
            <v>0</v>
          </cell>
          <cell r="AL78">
            <v>1</v>
          </cell>
          <cell r="AM78">
            <v>3</v>
          </cell>
          <cell r="AO78" t="str">
            <v xml:space="preserve">       f.  Other (Hospice)</v>
          </cell>
          <cell r="AP78">
            <v>4.2300000000000004</v>
          </cell>
          <cell r="AQ78">
            <v>11.39</v>
          </cell>
          <cell r="AR78">
            <v>2</v>
          </cell>
          <cell r="AS78">
            <v>4.75</v>
          </cell>
          <cell r="AT78">
            <v>6.23</v>
          </cell>
          <cell r="AU78">
            <v>16.14</v>
          </cell>
          <cell r="AW78" t="str">
            <v xml:space="preserve">       f.  Other (Hospice)</v>
          </cell>
          <cell r="AX78">
            <v>6.97</v>
          </cell>
          <cell r="AY78">
            <v>17.940000000000001</v>
          </cell>
          <cell r="AZ78">
            <v>0.9</v>
          </cell>
          <cell r="BA78">
            <v>1.9</v>
          </cell>
          <cell r="BB78">
            <v>7.87</v>
          </cell>
          <cell r="BC78">
            <v>19.84</v>
          </cell>
        </row>
        <row r="79">
          <cell r="A79" t="str">
            <v xml:space="preserve">       g.  Attendant Care</v>
          </cell>
          <cell r="B79">
            <v>14.97</v>
          </cell>
          <cell r="C79">
            <v>35.97</v>
          </cell>
          <cell r="D79">
            <v>3</v>
          </cell>
          <cell r="E79">
            <v>6</v>
          </cell>
          <cell r="F79">
            <v>17.97</v>
          </cell>
          <cell r="G79">
            <v>41.97</v>
          </cell>
          <cell r="I79" t="str">
            <v xml:space="preserve">       g.  Attendant Care</v>
          </cell>
          <cell r="J79">
            <v>20.03</v>
          </cell>
          <cell r="K79">
            <v>47.71</v>
          </cell>
          <cell r="L79">
            <v>8</v>
          </cell>
          <cell r="M79">
            <v>19</v>
          </cell>
          <cell r="N79">
            <v>28.03</v>
          </cell>
          <cell r="O79">
            <v>66.710000000000008</v>
          </cell>
          <cell r="Q79" t="str">
            <v xml:space="preserve">       g.  Attendant Care</v>
          </cell>
          <cell r="R79">
            <v>5.07</v>
          </cell>
          <cell r="S79">
            <v>12.61</v>
          </cell>
          <cell r="T79">
            <v>2.0699999999999998</v>
          </cell>
          <cell r="U79">
            <v>5.07</v>
          </cell>
          <cell r="V79">
            <v>7.1400000000000006</v>
          </cell>
          <cell r="W79">
            <v>17.68</v>
          </cell>
          <cell r="Y79" t="str">
            <v xml:space="preserve">       g.  Attendant Care</v>
          </cell>
          <cell r="Z79">
            <v>621.96</v>
          </cell>
          <cell r="AA79">
            <v>1428.93</v>
          </cell>
          <cell r="AB79">
            <v>152.53</v>
          </cell>
          <cell r="AC79">
            <v>344.2</v>
          </cell>
          <cell r="AD79">
            <v>774.49</v>
          </cell>
          <cell r="AE79">
            <v>1773.13</v>
          </cell>
          <cell r="AG79" t="str">
            <v xml:space="preserve">       g.  Attendant Care</v>
          </cell>
          <cell r="AH79">
            <v>111.98</v>
          </cell>
          <cell r="AI79">
            <v>270.68</v>
          </cell>
          <cell r="AJ79">
            <v>17.03</v>
          </cell>
          <cell r="AK79">
            <v>40.790000000000006</v>
          </cell>
          <cell r="AL79">
            <v>129.01</v>
          </cell>
          <cell r="AM79">
            <v>311.47000000000003</v>
          </cell>
          <cell r="AO79" t="str">
            <v xml:space="preserve">       g.  Attendant Care</v>
          </cell>
          <cell r="AP79">
            <v>36.47</v>
          </cell>
          <cell r="AQ79">
            <v>88.949999999999989</v>
          </cell>
          <cell r="AR79">
            <v>9</v>
          </cell>
          <cell r="AS79">
            <v>20</v>
          </cell>
          <cell r="AT79">
            <v>45.47</v>
          </cell>
          <cell r="AU79">
            <v>108.94999999999999</v>
          </cell>
          <cell r="AW79" t="str">
            <v xml:space="preserve">       g.  Attendant Care</v>
          </cell>
          <cell r="AX79">
            <v>116.7</v>
          </cell>
          <cell r="AY79">
            <v>278.54000000000002</v>
          </cell>
          <cell r="AZ79">
            <v>30.83</v>
          </cell>
          <cell r="BA79">
            <v>76.460000000000008</v>
          </cell>
          <cell r="BB79">
            <v>147.53</v>
          </cell>
          <cell r="BC79">
            <v>355</v>
          </cell>
        </row>
        <row r="80">
          <cell r="A80" t="str">
            <v xml:space="preserve">   8.  Acute Care</v>
          </cell>
          <cell r="B80">
            <v>1.2</v>
          </cell>
          <cell r="C80">
            <v>2.2000000000000002</v>
          </cell>
          <cell r="D80">
            <v>0</v>
          </cell>
          <cell r="E80">
            <v>0</v>
          </cell>
          <cell r="F80">
            <v>1.2</v>
          </cell>
          <cell r="G80">
            <v>2.2000000000000002</v>
          </cell>
          <cell r="I80" t="str">
            <v xml:space="preserve">   8.  Acute Care</v>
          </cell>
          <cell r="J80">
            <v>3</v>
          </cell>
          <cell r="K80">
            <v>8</v>
          </cell>
          <cell r="L80">
            <v>2.0299999999999998</v>
          </cell>
          <cell r="M80">
            <v>4.0299999999999994</v>
          </cell>
          <cell r="N80">
            <v>5.0299999999999994</v>
          </cell>
          <cell r="O80">
            <v>12.03</v>
          </cell>
          <cell r="Q80" t="str">
            <v xml:space="preserve">   8.  Acute Care</v>
          </cell>
          <cell r="R80">
            <v>2.5</v>
          </cell>
          <cell r="S80">
            <v>5.5299999999999994</v>
          </cell>
          <cell r="T80">
            <v>0</v>
          </cell>
          <cell r="U80">
            <v>0</v>
          </cell>
          <cell r="V80">
            <v>2.5</v>
          </cell>
          <cell r="W80">
            <v>5.5299999999999994</v>
          </cell>
          <cell r="Y80" t="str">
            <v xml:space="preserve">   8.  Acute Care</v>
          </cell>
          <cell r="Z80">
            <v>35.49</v>
          </cell>
          <cell r="AA80">
            <v>82.64</v>
          </cell>
          <cell r="AB80">
            <v>25.76</v>
          </cell>
          <cell r="AC80">
            <v>59.86</v>
          </cell>
          <cell r="AD80">
            <v>61.25</v>
          </cell>
          <cell r="AE80">
            <v>142.5</v>
          </cell>
          <cell r="AG80" t="str">
            <v xml:space="preserve">   8.  Acute Care</v>
          </cell>
          <cell r="AH80">
            <v>2</v>
          </cell>
          <cell r="AI80">
            <v>4.9000000000000004</v>
          </cell>
          <cell r="AJ80">
            <v>0</v>
          </cell>
          <cell r="AK80">
            <v>0</v>
          </cell>
          <cell r="AL80">
            <v>2</v>
          </cell>
          <cell r="AM80">
            <v>4.9000000000000004</v>
          </cell>
          <cell r="AO80" t="str">
            <v xml:space="preserve">   8.  Acute Care</v>
          </cell>
          <cell r="AP80">
            <v>1.57</v>
          </cell>
          <cell r="AQ80">
            <v>3.5700000000000003</v>
          </cell>
          <cell r="AR80">
            <v>0</v>
          </cell>
          <cell r="AS80">
            <v>0</v>
          </cell>
          <cell r="AT80">
            <v>1.57</v>
          </cell>
          <cell r="AU80">
            <v>3.5700000000000003</v>
          </cell>
          <cell r="AW80" t="str">
            <v xml:space="preserve">   8.  Acute Care</v>
          </cell>
          <cell r="AX80">
            <v>2</v>
          </cell>
          <cell r="AY80">
            <v>3</v>
          </cell>
          <cell r="AZ80">
            <v>2</v>
          </cell>
          <cell r="BA80">
            <v>4</v>
          </cell>
          <cell r="BB80">
            <v>4</v>
          </cell>
          <cell r="BC80">
            <v>7</v>
          </cell>
        </row>
        <row r="81">
          <cell r="A81" t="str">
            <v xml:space="preserve">   9.  Ventilator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I81" t="str">
            <v xml:space="preserve">   9.  Ventilator</v>
          </cell>
          <cell r="J81">
            <v>0</v>
          </cell>
          <cell r="K81">
            <v>0</v>
          </cell>
          <cell r="L81">
            <v>1</v>
          </cell>
          <cell r="M81">
            <v>2</v>
          </cell>
          <cell r="N81">
            <v>1</v>
          </cell>
          <cell r="O81">
            <v>2</v>
          </cell>
          <cell r="Q81" t="str">
            <v xml:space="preserve">   9.  Ventilator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 t="str">
            <v xml:space="preserve">   9.  Ventilator</v>
          </cell>
          <cell r="Z81">
            <v>20.8</v>
          </cell>
          <cell r="AA81">
            <v>45.06</v>
          </cell>
          <cell r="AB81">
            <v>16.670000000000002</v>
          </cell>
          <cell r="AC81">
            <v>40.510000000000005</v>
          </cell>
          <cell r="AD81">
            <v>37.47</v>
          </cell>
          <cell r="AE81">
            <v>85.570000000000007</v>
          </cell>
          <cell r="AG81" t="str">
            <v xml:space="preserve">   9.  Ventilator</v>
          </cell>
          <cell r="AH81">
            <v>1</v>
          </cell>
          <cell r="AI81">
            <v>3</v>
          </cell>
          <cell r="AJ81">
            <v>0</v>
          </cell>
          <cell r="AK81">
            <v>0</v>
          </cell>
          <cell r="AL81">
            <v>1</v>
          </cell>
          <cell r="AM81">
            <v>3</v>
          </cell>
          <cell r="AO81" t="str">
            <v xml:space="preserve">   9.  Ventilator</v>
          </cell>
          <cell r="AP81">
            <v>1</v>
          </cell>
          <cell r="AQ81">
            <v>3</v>
          </cell>
          <cell r="AR81">
            <v>1</v>
          </cell>
          <cell r="AS81">
            <v>2</v>
          </cell>
          <cell r="AT81">
            <v>2</v>
          </cell>
          <cell r="AU81">
            <v>5</v>
          </cell>
          <cell r="AW81" t="str">
            <v xml:space="preserve">   9.  Ventilator</v>
          </cell>
          <cell r="AX81">
            <v>0</v>
          </cell>
          <cell r="AY81">
            <v>0</v>
          </cell>
          <cell r="AZ81">
            <v>1</v>
          </cell>
          <cell r="BA81">
            <v>2</v>
          </cell>
          <cell r="BB81">
            <v>1</v>
          </cell>
          <cell r="BC81">
            <v>2</v>
          </cell>
        </row>
        <row r="82">
          <cell r="A82" t="str">
            <v xml:space="preserve">  10.  Prior Period</v>
          </cell>
          <cell r="B82">
            <v>0</v>
          </cell>
          <cell r="C82">
            <v>1.9666999999999999</v>
          </cell>
          <cell r="D82">
            <v>0</v>
          </cell>
          <cell r="E82">
            <v>0</v>
          </cell>
          <cell r="F82">
            <v>0</v>
          </cell>
          <cell r="G82">
            <v>1.9666999999999999</v>
          </cell>
          <cell r="I82" t="str">
            <v xml:space="preserve">  10.  Prior Period</v>
          </cell>
          <cell r="J82">
            <v>1</v>
          </cell>
          <cell r="K82">
            <v>7.4192999999999998</v>
          </cell>
          <cell r="L82">
            <v>3</v>
          </cell>
          <cell r="M82">
            <v>3</v>
          </cell>
          <cell r="N82">
            <v>4</v>
          </cell>
          <cell r="O82">
            <v>10.4193</v>
          </cell>
          <cell r="Q82" t="str">
            <v xml:space="preserve">  10.  Prior Period</v>
          </cell>
          <cell r="R82">
            <v>8.9353999999999996</v>
          </cell>
          <cell r="S82">
            <v>14.677299999999999</v>
          </cell>
          <cell r="T82">
            <v>0</v>
          </cell>
          <cell r="U82">
            <v>0</v>
          </cell>
          <cell r="V82">
            <v>8.9353999999999996</v>
          </cell>
          <cell r="W82">
            <v>14.677299999999999</v>
          </cell>
          <cell r="Y82" t="str">
            <v xml:space="preserve">  10.  Prior Period</v>
          </cell>
          <cell r="Z82">
            <v>172.70140000000004</v>
          </cell>
          <cell r="AA82">
            <v>342.62909999999999</v>
          </cell>
          <cell r="AB82">
            <v>14.3001</v>
          </cell>
          <cell r="AC82">
            <v>22.1387</v>
          </cell>
          <cell r="AD82">
            <v>187.00150000000002</v>
          </cell>
          <cell r="AE82">
            <v>364.76779999999997</v>
          </cell>
          <cell r="AG82" t="str">
            <v xml:space="preserve">  10.  Prior Period</v>
          </cell>
          <cell r="AH82">
            <v>23.4</v>
          </cell>
          <cell r="AI82">
            <v>50.978399999999993</v>
          </cell>
          <cell r="AJ82">
            <v>9.0333000000000006</v>
          </cell>
          <cell r="AK82">
            <v>9.0333000000000006</v>
          </cell>
          <cell r="AL82">
            <v>32.433300000000003</v>
          </cell>
          <cell r="AM82">
            <v>60.01169999999999</v>
          </cell>
          <cell r="AO82" t="str">
            <v xml:space="preserve">  10.  Prior Period</v>
          </cell>
          <cell r="AP82">
            <v>9.0998999999999999</v>
          </cell>
          <cell r="AQ82">
            <v>15.454799999999999</v>
          </cell>
          <cell r="AR82">
            <v>0</v>
          </cell>
          <cell r="AS82">
            <v>3.2300000000000002E-2</v>
          </cell>
          <cell r="AT82">
            <v>9.0998999999999999</v>
          </cell>
          <cell r="AU82">
            <v>15.487099999999998</v>
          </cell>
          <cell r="AW82" t="str">
            <v xml:space="preserve">  10.  Prior Period</v>
          </cell>
          <cell r="AX82">
            <v>14.0999</v>
          </cell>
          <cell r="AY82">
            <v>24.130099999999999</v>
          </cell>
          <cell r="AZ82">
            <v>0</v>
          </cell>
          <cell r="BA82">
            <v>0</v>
          </cell>
          <cell r="BB82">
            <v>14.0999</v>
          </cell>
          <cell r="BC82">
            <v>24.130099999999999</v>
          </cell>
        </row>
        <row r="83">
          <cell r="A83" t="str">
            <v xml:space="preserve">  11.  Other - Not Placed</v>
          </cell>
          <cell r="B83">
            <v>-8</v>
          </cell>
          <cell r="C83">
            <v>-16.39</v>
          </cell>
          <cell r="D83">
            <v>-2</v>
          </cell>
          <cell r="E83">
            <v>-5</v>
          </cell>
          <cell r="F83">
            <v>-10</v>
          </cell>
          <cell r="G83">
            <v>-21.39</v>
          </cell>
          <cell r="I83" t="str">
            <v xml:space="preserve">  11.  Other - Not Placed</v>
          </cell>
          <cell r="J83">
            <v>-12.59</v>
          </cell>
          <cell r="K83">
            <v>-29.75</v>
          </cell>
          <cell r="L83">
            <v>-1.33</v>
          </cell>
          <cell r="M83">
            <v>-2.59</v>
          </cell>
          <cell r="N83">
            <v>-13.92</v>
          </cell>
          <cell r="O83">
            <v>-32.340000000000003</v>
          </cell>
          <cell r="Q83" t="str">
            <v xml:space="preserve">  11.  Other - Not Placed</v>
          </cell>
          <cell r="R83">
            <v>-5.5</v>
          </cell>
          <cell r="S83">
            <v>-16.829999999999998</v>
          </cell>
          <cell r="T83">
            <v>0</v>
          </cell>
          <cell r="U83">
            <v>0</v>
          </cell>
          <cell r="V83">
            <v>-5.5</v>
          </cell>
          <cell r="W83">
            <v>-16.829999999999998</v>
          </cell>
          <cell r="Y83" t="str">
            <v xml:space="preserve">  11.  Other - Not Placed</v>
          </cell>
          <cell r="Z83">
            <v>-362.46</v>
          </cell>
          <cell r="AA83">
            <v>-885.8099999999979</v>
          </cell>
          <cell r="AB83">
            <v>-55.97</v>
          </cell>
          <cell r="AC83">
            <v>-126.08</v>
          </cell>
          <cell r="AD83">
            <v>-418.42999999999995</v>
          </cell>
          <cell r="AE83">
            <v>-1011.8899999999979</v>
          </cell>
          <cell r="AG83" t="str">
            <v xml:space="preserve">  11.  Other - Not Placed</v>
          </cell>
          <cell r="AH83">
            <v>-82.7</v>
          </cell>
          <cell r="AI83">
            <v>-208.03</v>
          </cell>
          <cell r="AJ83">
            <v>-4.3600000000000003</v>
          </cell>
          <cell r="AK83">
            <v>-11.370000000000001</v>
          </cell>
          <cell r="AL83">
            <v>-87.06</v>
          </cell>
          <cell r="AM83">
            <v>-219.4</v>
          </cell>
          <cell r="AO83" t="str">
            <v xml:space="preserve">  11.  Other - Not Placed</v>
          </cell>
          <cell r="AP83">
            <v>-9.68</v>
          </cell>
          <cell r="AQ83">
            <v>-23.119999999999997</v>
          </cell>
          <cell r="AR83">
            <v>-6</v>
          </cell>
          <cell r="AS83">
            <v>-12.52</v>
          </cell>
          <cell r="AT83">
            <v>-15.68</v>
          </cell>
          <cell r="AU83">
            <v>-35.64</v>
          </cell>
          <cell r="AW83" t="str">
            <v xml:space="preserve">  11.  Other - Not Placed</v>
          </cell>
          <cell r="AX83">
            <v>-80.680000000000007</v>
          </cell>
          <cell r="AY83">
            <v>-191.12</v>
          </cell>
          <cell r="AZ83">
            <v>-14.9</v>
          </cell>
          <cell r="BA83">
            <v>-35.18</v>
          </cell>
          <cell r="BB83">
            <v>-95.580000000000013</v>
          </cell>
          <cell r="BC83">
            <v>-226.3</v>
          </cell>
        </row>
        <row r="85">
          <cell r="A85" t="str">
            <v>C.   Acute Patient Day Information</v>
          </cell>
          <cell r="I85" t="str">
            <v>C.   Acute Patient Day Information</v>
          </cell>
          <cell r="Q85" t="str">
            <v>C.   Acute Patient Day Information</v>
          </cell>
          <cell r="Y85" t="str">
            <v>C.   Acute Patient Day Information</v>
          </cell>
          <cell r="AG85" t="str">
            <v>C.   Acute Patient Day Information</v>
          </cell>
          <cell r="AO85" t="str">
            <v>C.   Acute Patient Day Information</v>
          </cell>
          <cell r="AW85" t="str">
            <v>C.   Acute Patient Day Information</v>
          </cell>
        </row>
        <row r="86">
          <cell r="A86" t="str">
            <v xml:space="preserve">       a.  Admissions</v>
          </cell>
          <cell r="B86">
            <v>8</v>
          </cell>
          <cell r="C86">
            <v>13</v>
          </cell>
          <cell r="D86">
            <v>1</v>
          </cell>
          <cell r="E86">
            <v>1</v>
          </cell>
          <cell r="F86">
            <v>9</v>
          </cell>
          <cell r="G86">
            <v>14</v>
          </cell>
          <cell r="I86" t="str">
            <v xml:space="preserve">       a.  Admissions</v>
          </cell>
          <cell r="J86">
            <v>9</v>
          </cell>
          <cell r="K86">
            <v>17</v>
          </cell>
          <cell r="L86">
            <v>5</v>
          </cell>
          <cell r="M86">
            <v>8</v>
          </cell>
          <cell r="N86">
            <v>14</v>
          </cell>
          <cell r="O86">
            <v>25</v>
          </cell>
          <cell r="Q86" t="str">
            <v xml:space="preserve">       a.  Admissions</v>
          </cell>
          <cell r="R86">
            <v>5</v>
          </cell>
          <cell r="S86">
            <v>7</v>
          </cell>
          <cell r="T86">
            <v>0</v>
          </cell>
          <cell r="U86">
            <v>0</v>
          </cell>
          <cell r="V86">
            <v>5</v>
          </cell>
          <cell r="W86">
            <v>7</v>
          </cell>
          <cell r="Y86" t="str">
            <v xml:space="preserve">       a.  Admissions</v>
          </cell>
          <cell r="Z86">
            <v>239</v>
          </cell>
          <cell r="AA86">
            <v>486</v>
          </cell>
          <cell r="AB86">
            <v>44</v>
          </cell>
          <cell r="AC86">
            <v>99</v>
          </cell>
          <cell r="AD86">
            <v>283</v>
          </cell>
          <cell r="AE86">
            <v>585</v>
          </cell>
          <cell r="AG86" t="str">
            <v xml:space="preserve">       a.  Admissions</v>
          </cell>
          <cell r="AH86">
            <v>38</v>
          </cell>
          <cell r="AI86">
            <v>79</v>
          </cell>
          <cell r="AJ86">
            <v>13</v>
          </cell>
          <cell r="AK86">
            <v>26</v>
          </cell>
          <cell r="AL86">
            <v>51</v>
          </cell>
          <cell r="AM86">
            <v>105</v>
          </cell>
          <cell r="AO86" t="str">
            <v xml:space="preserve">       a.  Admissions</v>
          </cell>
          <cell r="AP86">
            <v>11</v>
          </cell>
          <cell r="AQ86">
            <v>22</v>
          </cell>
          <cell r="AR86">
            <v>0</v>
          </cell>
          <cell r="AS86">
            <v>4</v>
          </cell>
          <cell r="AT86">
            <v>11</v>
          </cell>
          <cell r="AU86">
            <v>26</v>
          </cell>
          <cell r="AW86" t="str">
            <v xml:space="preserve">       a.  Admissions</v>
          </cell>
          <cell r="AX86">
            <v>35</v>
          </cell>
          <cell r="AY86">
            <v>79</v>
          </cell>
          <cell r="AZ86">
            <v>3</v>
          </cell>
          <cell r="BA86">
            <v>9</v>
          </cell>
          <cell r="BB86">
            <v>38</v>
          </cell>
          <cell r="BC86">
            <v>88</v>
          </cell>
        </row>
        <row r="87">
          <cell r="A87" t="str">
            <v xml:space="preserve">       b.  Patient Days</v>
          </cell>
          <cell r="B87">
            <v>38</v>
          </cell>
          <cell r="C87">
            <v>70</v>
          </cell>
          <cell r="D87">
            <v>7</v>
          </cell>
          <cell r="E87">
            <v>7</v>
          </cell>
          <cell r="F87">
            <v>45</v>
          </cell>
          <cell r="G87">
            <v>77</v>
          </cell>
          <cell r="I87" t="str">
            <v xml:space="preserve">       b.  Patient Days</v>
          </cell>
          <cell r="J87">
            <v>64</v>
          </cell>
          <cell r="K87">
            <v>116</v>
          </cell>
          <cell r="L87">
            <v>26</v>
          </cell>
          <cell r="M87">
            <v>37</v>
          </cell>
          <cell r="N87">
            <v>90</v>
          </cell>
          <cell r="O87">
            <v>153</v>
          </cell>
          <cell r="Q87" t="str">
            <v xml:space="preserve">       b.  Patient Days</v>
          </cell>
          <cell r="R87">
            <v>47</v>
          </cell>
          <cell r="S87">
            <v>64</v>
          </cell>
          <cell r="T87">
            <v>0</v>
          </cell>
          <cell r="U87">
            <v>0</v>
          </cell>
          <cell r="V87">
            <v>47</v>
          </cell>
          <cell r="W87">
            <v>64</v>
          </cell>
          <cell r="Y87" t="str">
            <v xml:space="preserve">       b.  Patient Days</v>
          </cell>
          <cell r="Z87">
            <v>1337</v>
          </cell>
          <cell r="AA87">
            <v>2584</v>
          </cell>
          <cell r="AB87">
            <v>231</v>
          </cell>
          <cell r="AC87">
            <v>558</v>
          </cell>
          <cell r="AD87">
            <v>1568</v>
          </cell>
          <cell r="AE87">
            <v>3142</v>
          </cell>
          <cell r="AG87" t="str">
            <v xml:space="preserve">       b.  Patient Days</v>
          </cell>
          <cell r="AH87">
            <v>257</v>
          </cell>
          <cell r="AI87">
            <v>467</v>
          </cell>
          <cell r="AJ87">
            <v>55</v>
          </cell>
          <cell r="AK87">
            <v>141</v>
          </cell>
          <cell r="AL87">
            <v>312</v>
          </cell>
          <cell r="AM87">
            <v>608</v>
          </cell>
          <cell r="AO87" t="str">
            <v xml:space="preserve">       b.  Patient Days</v>
          </cell>
          <cell r="AP87">
            <v>76</v>
          </cell>
          <cell r="AQ87">
            <v>105</v>
          </cell>
          <cell r="AR87">
            <v>9</v>
          </cell>
          <cell r="AS87">
            <v>31</v>
          </cell>
          <cell r="AT87">
            <v>85</v>
          </cell>
          <cell r="AU87">
            <v>136</v>
          </cell>
          <cell r="AW87" t="str">
            <v xml:space="preserve">       b.  Patient Days</v>
          </cell>
          <cell r="AX87">
            <v>194</v>
          </cell>
          <cell r="AY87">
            <v>508</v>
          </cell>
          <cell r="AZ87">
            <v>6</v>
          </cell>
          <cell r="BA87">
            <v>34</v>
          </cell>
          <cell r="BB87">
            <v>200</v>
          </cell>
          <cell r="BC87">
            <v>542</v>
          </cell>
        </row>
        <row r="88">
          <cell r="A88" t="str">
            <v xml:space="preserve">       c.  Discharges</v>
          </cell>
          <cell r="B88">
            <v>8</v>
          </cell>
          <cell r="C88">
            <v>15</v>
          </cell>
          <cell r="D88">
            <v>1</v>
          </cell>
          <cell r="E88">
            <v>1</v>
          </cell>
          <cell r="F88">
            <v>9</v>
          </cell>
          <cell r="G88">
            <v>16</v>
          </cell>
          <cell r="I88" t="str">
            <v xml:space="preserve">       c.  Discharges</v>
          </cell>
          <cell r="J88">
            <v>11</v>
          </cell>
          <cell r="K88">
            <v>17</v>
          </cell>
          <cell r="L88">
            <v>3</v>
          </cell>
          <cell r="M88">
            <v>7</v>
          </cell>
          <cell r="N88">
            <v>14</v>
          </cell>
          <cell r="O88">
            <v>24</v>
          </cell>
          <cell r="Q88" t="str">
            <v xml:space="preserve">       c.  Discharges</v>
          </cell>
          <cell r="R88">
            <v>5</v>
          </cell>
          <cell r="S88">
            <v>6</v>
          </cell>
          <cell r="T88">
            <v>0</v>
          </cell>
          <cell r="U88">
            <v>0</v>
          </cell>
          <cell r="V88">
            <v>5</v>
          </cell>
          <cell r="W88">
            <v>6</v>
          </cell>
          <cell r="Y88" t="str">
            <v xml:space="preserve">       c.  Discharges</v>
          </cell>
          <cell r="Z88">
            <v>243</v>
          </cell>
          <cell r="AA88">
            <v>470</v>
          </cell>
          <cell r="AB88">
            <v>35</v>
          </cell>
          <cell r="AC88">
            <v>89</v>
          </cell>
          <cell r="AD88">
            <v>278</v>
          </cell>
          <cell r="AE88">
            <v>559</v>
          </cell>
          <cell r="AG88" t="str">
            <v xml:space="preserve">       c.  Discharges</v>
          </cell>
          <cell r="AH88">
            <v>37</v>
          </cell>
          <cell r="AI88">
            <v>76</v>
          </cell>
          <cell r="AJ88">
            <v>13</v>
          </cell>
          <cell r="AK88">
            <v>24</v>
          </cell>
          <cell r="AL88">
            <v>50</v>
          </cell>
          <cell r="AM88">
            <v>100</v>
          </cell>
          <cell r="AO88" t="str">
            <v xml:space="preserve">       c.  Discharges</v>
          </cell>
          <cell r="AP88">
            <v>10</v>
          </cell>
          <cell r="AQ88">
            <v>21</v>
          </cell>
          <cell r="AR88">
            <v>2</v>
          </cell>
          <cell r="AS88">
            <v>4</v>
          </cell>
          <cell r="AT88">
            <v>12</v>
          </cell>
          <cell r="AU88">
            <v>25</v>
          </cell>
          <cell r="AW88" t="str">
            <v xml:space="preserve">       c.  Discharges</v>
          </cell>
          <cell r="AX88">
            <v>36</v>
          </cell>
          <cell r="AY88">
            <v>79</v>
          </cell>
          <cell r="AZ88">
            <v>2</v>
          </cell>
          <cell r="BA88">
            <v>8</v>
          </cell>
          <cell r="BB88">
            <v>38</v>
          </cell>
          <cell r="BC88">
            <v>87</v>
          </cell>
        </row>
        <row r="89">
          <cell r="A89" t="str">
            <v xml:space="preserve">       d.  Discharge Days</v>
          </cell>
          <cell r="B89">
            <v>38</v>
          </cell>
          <cell r="C89">
            <v>70</v>
          </cell>
          <cell r="D89">
            <v>7</v>
          </cell>
          <cell r="E89">
            <v>7</v>
          </cell>
          <cell r="F89">
            <v>45</v>
          </cell>
          <cell r="G89">
            <v>77</v>
          </cell>
          <cell r="I89" t="str">
            <v xml:space="preserve">       d.  Discharge Days</v>
          </cell>
          <cell r="J89">
            <v>59</v>
          </cell>
          <cell r="K89">
            <v>94</v>
          </cell>
          <cell r="L89">
            <v>21</v>
          </cell>
          <cell r="M89">
            <v>32</v>
          </cell>
          <cell r="N89">
            <v>80</v>
          </cell>
          <cell r="O89">
            <v>126</v>
          </cell>
          <cell r="Q89" t="str">
            <v xml:space="preserve">       d.  Discharge Days</v>
          </cell>
          <cell r="R89">
            <v>44</v>
          </cell>
          <cell r="S89">
            <v>47</v>
          </cell>
          <cell r="T89">
            <v>0</v>
          </cell>
          <cell r="U89">
            <v>0</v>
          </cell>
          <cell r="V89">
            <v>44</v>
          </cell>
          <cell r="W89">
            <v>47</v>
          </cell>
          <cell r="Y89" t="str">
            <v xml:space="preserve">       d.  Discharge Days</v>
          </cell>
          <cell r="Z89">
            <v>1082</v>
          </cell>
          <cell r="AA89">
            <v>2030</v>
          </cell>
          <cell r="AB89">
            <v>153</v>
          </cell>
          <cell r="AC89">
            <v>427</v>
          </cell>
          <cell r="AD89">
            <v>1235</v>
          </cell>
          <cell r="AE89">
            <v>2457</v>
          </cell>
          <cell r="AG89" t="str">
            <v xml:space="preserve">       d.  Discharge Days</v>
          </cell>
          <cell r="AH89">
            <v>207</v>
          </cell>
          <cell r="AI89">
            <v>378</v>
          </cell>
          <cell r="AJ89">
            <v>47</v>
          </cell>
          <cell r="AK89">
            <v>113</v>
          </cell>
          <cell r="AL89">
            <v>254</v>
          </cell>
          <cell r="AM89">
            <v>491</v>
          </cell>
          <cell r="AO89" t="str">
            <v xml:space="preserve">       d.  Discharge Days</v>
          </cell>
          <cell r="AP89">
            <v>64</v>
          </cell>
          <cell r="AQ89">
            <v>91</v>
          </cell>
          <cell r="AR89">
            <v>9</v>
          </cell>
          <cell r="AS89">
            <v>12</v>
          </cell>
          <cell r="AT89">
            <v>73</v>
          </cell>
          <cell r="AU89">
            <v>103</v>
          </cell>
          <cell r="AW89" t="str">
            <v xml:space="preserve">       d.  Discharge Days</v>
          </cell>
          <cell r="AX89">
            <v>137</v>
          </cell>
          <cell r="AY89">
            <v>362</v>
          </cell>
          <cell r="AZ89">
            <v>3</v>
          </cell>
          <cell r="BA89">
            <v>31</v>
          </cell>
          <cell r="BB89">
            <v>140</v>
          </cell>
          <cell r="BC89">
            <v>393</v>
          </cell>
        </row>
        <row r="90">
          <cell r="A90" t="str">
            <v xml:space="preserve">       e.  Average Length of Stay</v>
          </cell>
          <cell r="B90">
            <v>4.75</v>
          </cell>
          <cell r="C90">
            <v>4.666666666666667</v>
          </cell>
          <cell r="D90">
            <v>7</v>
          </cell>
          <cell r="E90">
            <v>7</v>
          </cell>
          <cell r="F90">
            <v>5</v>
          </cell>
          <cell r="G90">
            <v>4.8125</v>
          </cell>
          <cell r="I90" t="str">
            <v xml:space="preserve">       e.  Average Length of Stay</v>
          </cell>
          <cell r="J90">
            <v>5.3636363636363633</v>
          </cell>
          <cell r="K90">
            <v>5.5294117647058822</v>
          </cell>
          <cell r="L90">
            <v>7</v>
          </cell>
          <cell r="M90">
            <v>4.5714285714285712</v>
          </cell>
          <cell r="N90">
            <v>5.7142857142857144</v>
          </cell>
          <cell r="O90">
            <v>5.25</v>
          </cell>
          <cell r="Q90" t="str">
            <v xml:space="preserve">       e.  Average Length of Stay</v>
          </cell>
          <cell r="R90">
            <v>8.8000000000000007</v>
          </cell>
          <cell r="S90">
            <v>7.833333333333333</v>
          </cell>
          <cell r="T90">
            <v>0</v>
          </cell>
          <cell r="U90">
            <v>0</v>
          </cell>
          <cell r="V90">
            <v>8.8000000000000007</v>
          </cell>
          <cell r="W90">
            <v>7.833333333333333</v>
          </cell>
          <cell r="Y90" t="str">
            <v xml:space="preserve">       e.  Average Length of Stay</v>
          </cell>
          <cell r="Z90">
            <v>4.4526748971193415</v>
          </cell>
          <cell r="AA90">
            <v>4.3191489361702127</v>
          </cell>
          <cell r="AB90">
            <v>4.371428571428571</v>
          </cell>
          <cell r="AC90">
            <v>4.797752808988764</v>
          </cell>
          <cell r="AD90">
            <v>4.442446043165468</v>
          </cell>
          <cell r="AE90">
            <v>4.3953488372093021</v>
          </cell>
          <cell r="AG90" t="str">
            <v xml:space="preserve">       e.  Average Length of Stay</v>
          </cell>
          <cell r="AH90">
            <v>5.5945945945945947</v>
          </cell>
          <cell r="AI90">
            <v>4.9736842105263159</v>
          </cell>
          <cell r="AJ90">
            <v>3.6153846153846154</v>
          </cell>
          <cell r="AK90">
            <v>4.708333333333333</v>
          </cell>
          <cell r="AL90">
            <v>5.08</v>
          </cell>
          <cell r="AM90">
            <v>4.91</v>
          </cell>
          <cell r="AO90" t="str">
            <v xml:space="preserve">       e.  Average Length of Stay</v>
          </cell>
          <cell r="AP90">
            <v>6.4</v>
          </cell>
          <cell r="AQ90">
            <v>4.333333333333333</v>
          </cell>
          <cell r="AR90">
            <v>4.5</v>
          </cell>
          <cell r="AS90">
            <v>3</v>
          </cell>
          <cell r="AT90">
            <v>6.083333333333333</v>
          </cell>
          <cell r="AU90">
            <v>4.12</v>
          </cell>
          <cell r="AW90" t="str">
            <v xml:space="preserve">       e.  Average Length of Stay</v>
          </cell>
          <cell r="AX90">
            <v>3.8055555555555554</v>
          </cell>
          <cell r="AY90">
            <v>4.5822784810126587</v>
          </cell>
          <cell r="AZ90">
            <v>1.5</v>
          </cell>
          <cell r="BA90">
            <v>3.875</v>
          </cell>
          <cell r="BB90">
            <v>3.6842105263157894</v>
          </cell>
          <cell r="BC90">
            <v>4.5172413793103452</v>
          </cell>
        </row>
        <row r="92">
          <cell r="A92" t="str">
            <v>D.   Emergency Room Visits</v>
          </cell>
          <cell r="B92">
            <v>2</v>
          </cell>
          <cell r="C92">
            <v>6</v>
          </cell>
          <cell r="D92">
            <v>2</v>
          </cell>
          <cell r="E92">
            <v>3</v>
          </cell>
          <cell r="F92">
            <v>4</v>
          </cell>
          <cell r="G92">
            <v>9</v>
          </cell>
          <cell r="I92" t="str">
            <v>D.   Emergency Room Visits</v>
          </cell>
          <cell r="J92">
            <v>5</v>
          </cell>
          <cell r="K92">
            <v>12</v>
          </cell>
          <cell r="L92">
            <v>5</v>
          </cell>
          <cell r="M92">
            <v>7</v>
          </cell>
          <cell r="N92">
            <v>10</v>
          </cell>
          <cell r="O92">
            <v>19</v>
          </cell>
          <cell r="Q92" t="str">
            <v>D.   Emergency Room Visits</v>
          </cell>
          <cell r="R92">
            <v>1</v>
          </cell>
          <cell r="S92">
            <v>5</v>
          </cell>
          <cell r="T92">
            <v>0</v>
          </cell>
          <cell r="U92">
            <v>1</v>
          </cell>
          <cell r="V92">
            <v>1</v>
          </cell>
          <cell r="W92">
            <v>6</v>
          </cell>
          <cell r="Y92" t="str">
            <v>D.   Emergency Room Visits</v>
          </cell>
          <cell r="Z92">
            <v>95</v>
          </cell>
          <cell r="AA92">
            <v>168</v>
          </cell>
          <cell r="AB92">
            <v>59</v>
          </cell>
          <cell r="AC92">
            <v>90</v>
          </cell>
          <cell r="AD92">
            <v>154</v>
          </cell>
          <cell r="AE92">
            <v>258</v>
          </cell>
          <cell r="AG92" t="str">
            <v>D.   Emergency Room Visits</v>
          </cell>
          <cell r="AH92">
            <v>43</v>
          </cell>
          <cell r="AI92">
            <v>74</v>
          </cell>
          <cell r="AJ92">
            <v>11</v>
          </cell>
          <cell r="AK92">
            <v>20</v>
          </cell>
          <cell r="AL92">
            <v>54</v>
          </cell>
          <cell r="AM92">
            <v>94</v>
          </cell>
          <cell r="AO92" t="str">
            <v>D.   Emergency Room Visits</v>
          </cell>
          <cell r="AP92">
            <v>9</v>
          </cell>
          <cell r="AQ92">
            <v>16</v>
          </cell>
          <cell r="AR92">
            <v>4</v>
          </cell>
          <cell r="AS92">
            <v>8</v>
          </cell>
          <cell r="AT92">
            <v>13</v>
          </cell>
          <cell r="AU92">
            <v>24</v>
          </cell>
          <cell r="AW92" t="str">
            <v>D.   Emergency Room Visits</v>
          </cell>
          <cell r="AX92">
            <v>17</v>
          </cell>
          <cell r="AY92">
            <v>30</v>
          </cell>
          <cell r="AZ92">
            <v>9</v>
          </cell>
          <cell r="BA92">
            <v>9</v>
          </cell>
          <cell r="BB92">
            <v>26</v>
          </cell>
          <cell r="BC92">
            <v>39</v>
          </cell>
        </row>
        <row r="96">
          <cell r="A96" t="str">
            <v>Program Contractor Financial Reporting Systems - Report #11A Utilization Data Report by County</v>
          </cell>
          <cell r="I96" t="str">
            <v>Program Contractor Financial Reporting Systems - Report #11A Utilization Data Report by County</v>
          </cell>
          <cell r="Q96" t="str">
            <v>Program Contractor Financial Reporting Systems - Report #11A Utilization Data Report by County</v>
          </cell>
          <cell r="Y96" t="str">
            <v>Program Contractor Financial Reporting Systems - Report #11A Utilization Data Report by County</v>
          </cell>
          <cell r="AG96" t="str">
            <v>Program Contractor Financial Reporting Systems - Report #11A Utilization Data Report by County</v>
          </cell>
          <cell r="AO96" t="str">
            <v>Program Contractor Financial Reporting Systems - Report #11A Utilization Data Report by County</v>
          </cell>
          <cell r="AW96" t="str">
            <v>Program Contractor Financial Reporting Systems - Report #11A Utilization Data Report by County</v>
          </cell>
        </row>
        <row r="98">
          <cell r="A98" t="str">
            <v>Statement for Program Contractor 110049 - Evercare of Arizona, Inc.</v>
          </cell>
          <cell r="F98" t="str">
            <v>County:</v>
          </cell>
          <cell r="G98" t="str">
            <v>Apache</v>
          </cell>
          <cell r="I98" t="str">
            <v>Statement for Program Contractor 110049 - Evercare of Arizona, Inc.</v>
          </cell>
          <cell r="N98" t="str">
            <v>County:</v>
          </cell>
          <cell r="O98" t="str">
            <v>Coconino</v>
          </cell>
          <cell r="Q98" t="str">
            <v>Statement for Program Contractor 110049 - Evercare of Arizona, Inc.</v>
          </cell>
          <cell r="V98" t="str">
            <v>County:</v>
          </cell>
          <cell r="W98" t="str">
            <v>La Paz</v>
          </cell>
          <cell r="Y98" t="str">
            <v>Statement for Program Contractor 110049 - Evercare of Arizona, Inc.</v>
          </cell>
          <cell r="AD98" t="str">
            <v>County:</v>
          </cell>
          <cell r="AE98" t="str">
            <v>Maricopa</v>
          </cell>
          <cell r="AG98" t="str">
            <v>Statement for Program Contractor 110049 - Evercare of Arizona, Inc.</v>
          </cell>
          <cell r="AL98" t="str">
            <v>County:</v>
          </cell>
          <cell r="AM98" t="str">
            <v>Mohave</v>
          </cell>
          <cell r="AO98" t="str">
            <v>Statement for Program Contractor 110049 - Evercare of Arizona, Inc.</v>
          </cell>
          <cell r="AT98" t="str">
            <v>County:</v>
          </cell>
          <cell r="AU98" t="str">
            <v>Navajo</v>
          </cell>
          <cell r="AW98" t="str">
            <v>Statement for Program Contractor 110049 - Evercare of Arizona, Inc.</v>
          </cell>
          <cell r="BB98" t="str">
            <v>County:</v>
          </cell>
          <cell r="BC98" t="str">
            <v>Yuma</v>
          </cell>
        </row>
        <row r="100">
          <cell r="A100" t="str">
            <v>For the Month ending 12/31/2005 in the Fiscal Year ending 9/30/2006</v>
          </cell>
          <cell r="F100" t="str">
            <v>Page 3 of 21</v>
          </cell>
          <cell r="I100" t="str">
            <v>For the Month ending 12/31/2005 in the Fiscal Year ending 9/30/2006</v>
          </cell>
          <cell r="N100" t="str">
            <v>Page 6 of 21</v>
          </cell>
          <cell r="Q100" t="str">
            <v>For the Month ending 12/31/2005 in the Fiscal Year ending 9/30/2006</v>
          </cell>
          <cell r="V100" t="str">
            <v>Page 9 of 21</v>
          </cell>
          <cell r="Y100" t="str">
            <v>For the Month ending 12/31/2005 in the Fiscal Year ending 9/30/2006</v>
          </cell>
          <cell r="AD100" t="str">
            <v>Page 12 of 21</v>
          </cell>
          <cell r="AG100" t="str">
            <v>For the Month ending 12/31/2005 in the Fiscal Year ending 9/30/2006</v>
          </cell>
          <cell r="AL100" t="str">
            <v>Page 15 of 21</v>
          </cell>
          <cell r="AO100" t="str">
            <v>For the Month ending 12/31/2005 in the Fiscal Year ending 9/30/2006</v>
          </cell>
          <cell r="AT100" t="str">
            <v>Page 18 of 21</v>
          </cell>
          <cell r="AW100" t="str">
            <v>For the Month ending 12/31/2005 in the Fiscal Year ending 9/30/2006</v>
          </cell>
          <cell r="BB100" t="str">
            <v>Page 21 of 21</v>
          </cell>
        </row>
        <row r="103">
          <cell r="A103" t="str">
            <v>Utilization Data Report by County</v>
          </cell>
          <cell r="I103" t="str">
            <v>Utilization Data Report by County</v>
          </cell>
          <cell r="Q103" t="str">
            <v>Utilization Data Report by County</v>
          </cell>
          <cell r="Y103" t="str">
            <v>Utilization Data Report by County</v>
          </cell>
          <cell r="AG103" t="str">
            <v>Utilization Data Report by County</v>
          </cell>
          <cell r="AO103" t="str">
            <v>Utilization Data Report by County</v>
          </cell>
          <cell r="AW103" t="str">
            <v>Utilization Data Report by County</v>
          </cell>
        </row>
        <row r="105">
          <cell r="B105" t="str">
            <v>MEDICARE</v>
          </cell>
          <cell r="D105" t="str">
            <v>NON-MEDICARE</v>
          </cell>
          <cell r="F105" t="str">
            <v>TOTAL</v>
          </cell>
          <cell r="J105" t="str">
            <v>MEDICARE</v>
          </cell>
          <cell r="L105" t="str">
            <v>NON-MEDICARE</v>
          </cell>
          <cell r="N105" t="str">
            <v>TOTAL</v>
          </cell>
          <cell r="R105" t="str">
            <v>MEDICARE</v>
          </cell>
          <cell r="T105" t="str">
            <v>NON-MEDICARE</v>
          </cell>
          <cell r="V105" t="str">
            <v>TOTAL</v>
          </cell>
          <cell r="Z105" t="str">
            <v>MEDICARE</v>
          </cell>
          <cell r="AB105" t="str">
            <v>NON-MEDICARE</v>
          </cell>
          <cell r="AD105" t="str">
            <v>TOTAL</v>
          </cell>
          <cell r="AH105" t="str">
            <v>MEDICARE</v>
          </cell>
          <cell r="AJ105" t="str">
            <v>NON-MEDICARE</v>
          </cell>
          <cell r="AL105" t="str">
            <v>TOTAL</v>
          </cell>
          <cell r="AP105" t="str">
            <v>MEDICARE</v>
          </cell>
          <cell r="AR105" t="str">
            <v>NON-MEDICARE</v>
          </cell>
          <cell r="AT105" t="str">
            <v>TOTAL</v>
          </cell>
          <cell r="AX105" t="str">
            <v>MEDICARE</v>
          </cell>
          <cell r="AZ105" t="str">
            <v>NON-MEDICARE</v>
          </cell>
          <cell r="BB105" t="str">
            <v>TOTAL</v>
          </cell>
        </row>
        <row r="106">
          <cell r="A106" t="str">
            <v>ITEM DESCRIPTION</v>
          </cell>
          <cell r="B106" t="str">
            <v>Current</v>
          </cell>
          <cell r="D106" t="str">
            <v>Current</v>
          </cell>
          <cell r="F106" t="str">
            <v>Current</v>
          </cell>
          <cell r="I106" t="str">
            <v>ITEM DESCRIPTION</v>
          </cell>
          <cell r="J106" t="str">
            <v>Current</v>
          </cell>
          <cell r="L106" t="str">
            <v>Current</v>
          </cell>
          <cell r="N106" t="str">
            <v>Current</v>
          </cell>
          <cell r="Q106" t="str">
            <v>ITEM DESCRIPTION</v>
          </cell>
          <cell r="R106" t="str">
            <v>Current</v>
          </cell>
          <cell r="T106" t="str">
            <v>Current</v>
          </cell>
          <cell r="V106" t="str">
            <v>Current</v>
          </cell>
          <cell r="Y106" t="str">
            <v>ITEM DESCRIPTION</v>
          </cell>
          <cell r="Z106" t="str">
            <v>Current</v>
          </cell>
          <cell r="AB106" t="str">
            <v>Current</v>
          </cell>
          <cell r="AD106" t="str">
            <v>Current</v>
          </cell>
          <cell r="AG106" t="str">
            <v>ITEM DESCRIPTION</v>
          </cell>
          <cell r="AH106" t="str">
            <v>Current</v>
          </cell>
          <cell r="AJ106" t="str">
            <v>Current</v>
          </cell>
          <cell r="AL106" t="str">
            <v>Current</v>
          </cell>
          <cell r="AO106" t="str">
            <v>ITEM DESCRIPTION</v>
          </cell>
          <cell r="AP106" t="str">
            <v>Current</v>
          </cell>
          <cell r="AR106" t="str">
            <v>Current</v>
          </cell>
          <cell r="AT106" t="str">
            <v>Current</v>
          </cell>
          <cell r="AW106" t="str">
            <v>ITEM DESCRIPTION</v>
          </cell>
          <cell r="AX106" t="str">
            <v>Current</v>
          </cell>
          <cell r="AZ106" t="str">
            <v>Current</v>
          </cell>
          <cell r="BB106" t="str">
            <v>Current</v>
          </cell>
        </row>
        <row r="107">
          <cell r="B107" t="str">
            <v>Period</v>
          </cell>
          <cell r="C107" t="str">
            <v>YTD</v>
          </cell>
          <cell r="D107" t="str">
            <v>Period</v>
          </cell>
          <cell r="E107" t="str">
            <v>YTD</v>
          </cell>
          <cell r="F107" t="str">
            <v>Period</v>
          </cell>
          <cell r="G107" t="str">
            <v>YTD</v>
          </cell>
          <cell r="J107" t="str">
            <v>Period</v>
          </cell>
          <cell r="K107" t="str">
            <v>YTD</v>
          </cell>
          <cell r="L107" t="str">
            <v>Period</v>
          </cell>
          <cell r="M107" t="str">
            <v>YTD</v>
          </cell>
          <cell r="N107" t="str">
            <v>Period</v>
          </cell>
          <cell r="O107" t="str">
            <v>YTD</v>
          </cell>
          <cell r="R107" t="str">
            <v>Period</v>
          </cell>
          <cell r="S107" t="str">
            <v>YTD</v>
          </cell>
          <cell r="T107" t="str">
            <v>Period</v>
          </cell>
          <cell r="U107" t="str">
            <v>YTD</v>
          </cell>
          <cell r="V107" t="str">
            <v>Period</v>
          </cell>
          <cell r="W107" t="str">
            <v>YTD</v>
          </cell>
          <cell r="Z107" t="str">
            <v>Period</v>
          </cell>
          <cell r="AA107" t="str">
            <v>YTD</v>
          </cell>
          <cell r="AB107" t="str">
            <v>Period</v>
          </cell>
          <cell r="AC107" t="str">
            <v>YTD</v>
          </cell>
          <cell r="AD107" t="str">
            <v>Period</v>
          </cell>
          <cell r="AE107" t="str">
            <v>YTD</v>
          </cell>
          <cell r="AH107" t="str">
            <v>Period</v>
          </cell>
          <cell r="AI107" t="str">
            <v>YTD</v>
          </cell>
          <cell r="AJ107" t="str">
            <v>Period</v>
          </cell>
          <cell r="AK107" t="str">
            <v>YTD</v>
          </cell>
          <cell r="AL107" t="str">
            <v>Period</v>
          </cell>
          <cell r="AM107" t="str">
            <v>YTD</v>
          </cell>
          <cell r="AP107" t="str">
            <v>Period</v>
          </cell>
          <cell r="AQ107" t="str">
            <v>YTD</v>
          </cell>
          <cell r="AR107" t="str">
            <v>Period</v>
          </cell>
          <cell r="AS107" t="str">
            <v>YTD</v>
          </cell>
          <cell r="AT107" t="str">
            <v>Period</v>
          </cell>
          <cell r="AU107" t="str">
            <v>YTD</v>
          </cell>
          <cell r="AX107" t="str">
            <v>Period</v>
          </cell>
          <cell r="AY107" t="str">
            <v>YTD</v>
          </cell>
          <cell r="AZ107" t="str">
            <v>Period</v>
          </cell>
          <cell r="BA107" t="str">
            <v>YTD</v>
          </cell>
          <cell r="BB107" t="str">
            <v>Period</v>
          </cell>
          <cell r="BC107" t="str">
            <v>YTD</v>
          </cell>
        </row>
        <row r="108">
          <cell r="A108" t="str">
            <v>A.   Enrollees (At End of Period)</v>
          </cell>
          <cell r="B108">
            <v>58</v>
          </cell>
          <cell r="D108">
            <v>18</v>
          </cell>
          <cell r="F108">
            <v>76</v>
          </cell>
          <cell r="I108" t="str">
            <v>A.   Enrollees (At End of Period)</v>
          </cell>
          <cell r="J108">
            <v>147</v>
          </cell>
          <cell r="L108">
            <v>37</v>
          </cell>
          <cell r="N108">
            <v>184</v>
          </cell>
          <cell r="Q108" t="str">
            <v>A.   Enrollees (At End of Period)</v>
          </cell>
          <cell r="R108">
            <v>65</v>
          </cell>
          <cell r="T108">
            <v>6</v>
          </cell>
          <cell r="V108">
            <v>71</v>
          </cell>
          <cell r="Y108" t="str">
            <v>A.   Enrollees (At End of Period)</v>
          </cell>
          <cell r="Z108">
            <v>4533</v>
          </cell>
          <cell r="AB108">
            <v>643</v>
          </cell>
          <cell r="AD108">
            <v>5176</v>
          </cell>
          <cell r="AG108" t="str">
            <v>A.   Enrollees (At End of Period)</v>
          </cell>
          <cell r="AH108">
            <v>712</v>
          </cell>
          <cell r="AJ108">
            <v>101</v>
          </cell>
          <cell r="AL108">
            <v>813</v>
          </cell>
          <cell r="AO108" t="str">
            <v>A.   Enrollees (At End of Period)</v>
          </cell>
          <cell r="AP108">
            <v>176</v>
          </cell>
          <cell r="AR108">
            <v>46</v>
          </cell>
          <cell r="AT108">
            <v>222</v>
          </cell>
          <cell r="AW108" t="str">
            <v>A.   Enrollees (At End of Period)</v>
          </cell>
          <cell r="AX108">
            <v>500</v>
          </cell>
          <cell r="AZ108">
            <v>100</v>
          </cell>
          <cell r="BB108">
            <v>600</v>
          </cell>
        </row>
        <row r="110">
          <cell r="A110" t="str">
            <v>B.   Member Months (Unduplicated)</v>
          </cell>
          <cell r="B110">
            <v>57.250000000000007</v>
          </cell>
          <cell r="C110">
            <v>190.88669999999996</v>
          </cell>
          <cell r="D110">
            <v>17.420000000000002</v>
          </cell>
          <cell r="E110">
            <v>54.75</v>
          </cell>
          <cell r="F110">
            <v>74.670000000000016</v>
          </cell>
          <cell r="G110">
            <v>245.63669999999996</v>
          </cell>
          <cell r="I110" t="str">
            <v>B.   Member Months (Unduplicated)</v>
          </cell>
          <cell r="J110">
            <v>152.76810000000003</v>
          </cell>
          <cell r="K110">
            <v>513.7274000000001</v>
          </cell>
          <cell r="L110">
            <v>37.003300000000003</v>
          </cell>
          <cell r="M110">
            <v>110.61330000000001</v>
          </cell>
          <cell r="N110">
            <v>189.77140000000003</v>
          </cell>
          <cell r="O110">
            <v>624.34070000000008</v>
          </cell>
          <cell r="Q110" t="str">
            <v>B.   Member Months (Unduplicated)</v>
          </cell>
          <cell r="R110">
            <v>66.033900000000017</v>
          </cell>
          <cell r="S110">
            <v>222.08120000000002</v>
          </cell>
          <cell r="T110">
            <v>6</v>
          </cell>
          <cell r="U110">
            <v>17.07</v>
          </cell>
          <cell r="V110">
            <v>72.033900000000017</v>
          </cell>
          <cell r="W110">
            <v>239.15120000000002</v>
          </cell>
          <cell r="Y110" t="str">
            <v>B.   Member Months (Unduplicated)</v>
          </cell>
          <cell r="Z110">
            <v>4695.8126999999995</v>
          </cell>
          <cell r="AA110">
            <v>13367.081800000002</v>
          </cell>
          <cell r="AB110">
            <v>607.0003999999999</v>
          </cell>
          <cell r="AC110">
            <v>1964.4491000000003</v>
          </cell>
          <cell r="AD110">
            <v>5302.8130999999994</v>
          </cell>
          <cell r="AE110">
            <v>15331.530900000002</v>
          </cell>
          <cell r="AG110" t="str">
            <v>B.   Member Months (Unduplicated)</v>
          </cell>
          <cell r="AH110">
            <v>725.88469999999995</v>
          </cell>
          <cell r="AI110">
            <v>2465.0030999999999</v>
          </cell>
          <cell r="AJ110">
            <v>98.62</v>
          </cell>
          <cell r="AK110">
            <v>338.37329999999997</v>
          </cell>
          <cell r="AL110">
            <v>824.50469999999996</v>
          </cell>
          <cell r="AM110">
            <v>2803.3764000000001</v>
          </cell>
          <cell r="AO110" t="str">
            <v>B.   Member Months (Unduplicated)</v>
          </cell>
          <cell r="AP110">
            <v>177.46519999999998</v>
          </cell>
          <cell r="AQ110">
            <v>588.85000000000014</v>
          </cell>
          <cell r="AR110">
            <v>45.32</v>
          </cell>
          <cell r="AS110">
            <v>145.74229999999997</v>
          </cell>
          <cell r="AT110">
            <v>222.78519999999997</v>
          </cell>
          <cell r="AU110">
            <v>734.59230000000014</v>
          </cell>
          <cell r="AW110" t="str">
            <v>B.   Member Months (Unduplicated)</v>
          </cell>
          <cell r="AX110">
            <v>496.97170000000006</v>
          </cell>
          <cell r="AY110">
            <v>1674.2218</v>
          </cell>
          <cell r="AZ110">
            <v>100.36</v>
          </cell>
          <cell r="BA110">
            <v>331.96999999999997</v>
          </cell>
          <cell r="BB110">
            <v>597.33170000000007</v>
          </cell>
          <cell r="BC110">
            <v>2006.1918000000001</v>
          </cell>
        </row>
        <row r="111">
          <cell r="A111" t="str">
            <v xml:space="preserve">   Institutional Member Months Total</v>
          </cell>
          <cell r="B111">
            <v>6</v>
          </cell>
          <cell r="C111">
            <v>15.7</v>
          </cell>
          <cell r="D111">
            <v>3.58</v>
          </cell>
          <cell r="E111">
            <v>11.14</v>
          </cell>
          <cell r="F111">
            <v>9.58</v>
          </cell>
          <cell r="G111">
            <v>26.84</v>
          </cell>
          <cell r="I111" t="str">
            <v xml:space="preserve">   Institutional Member Months Total</v>
          </cell>
          <cell r="J111">
            <v>55.61</v>
          </cell>
          <cell r="K111">
            <v>190.48</v>
          </cell>
          <cell r="L111">
            <v>4.13</v>
          </cell>
          <cell r="M111">
            <v>12.73</v>
          </cell>
          <cell r="N111">
            <v>59.74</v>
          </cell>
          <cell r="O111">
            <v>203.20999999999998</v>
          </cell>
          <cell r="Q111" t="str">
            <v xml:space="preserve">   Institutional Member Months Total</v>
          </cell>
          <cell r="R111">
            <v>37.550000000000004</v>
          </cell>
          <cell r="S111">
            <v>122.66999999999999</v>
          </cell>
          <cell r="T111">
            <v>1</v>
          </cell>
          <cell r="U111">
            <v>3</v>
          </cell>
          <cell r="V111">
            <v>38.550000000000004</v>
          </cell>
          <cell r="W111">
            <v>125.66999999999999</v>
          </cell>
          <cell r="Y111" t="str">
            <v xml:space="preserve">   Institutional Member Months Total</v>
          </cell>
          <cell r="Z111">
            <v>1586.05</v>
          </cell>
          <cell r="AA111">
            <v>5378.2800000000007</v>
          </cell>
          <cell r="AB111">
            <v>145.41999999999999</v>
          </cell>
          <cell r="AC111">
            <v>460.42000000000007</v>
          </cell>
          <cell r="AD111">
            <v>1731.47</v>
          </cell>
          <cell r="AE111">
            <v>5838.7000000000007</v>
          </cell>
          <cell r="AG111" t="str">
            <v xml:space="preserve">   Institutional Member Months Total</v>
          </cell>
          <cell r="AH111">
            <v>394.08</v>
          </cell>
          <cell r="AI111">
            <v>1342.8</v>
          </cell>
          <cell r="AJ111">
            <v>27.45</v>
          </cell>
          <cell r="AK111">
            <v>92.289999999999992</v>
          </cell>
          <cell r="AL111">
            <v>421.53</v>
          </cell>
          <cell r="AM111">
            <v>1435.09</v>
          </cell>
          <cell r="AO111" t="str">
            <v xml:space="preserve">   Institutional Member Months Total</v>
          </cell>
          <cell r="AP111">
            <v>34.620000000000005</v>
          </cell>
          <cell r="AQ111">
            <v>111.26</v>
          </cell>
          <cell r="AR111">
            <v>8</v>
          </cell>
          <cell r="AS111">
            <v>25.259999999999998</v>
          </cell>
          <cell r="AT111">
            <v>42.620000000000005</v>
          </cell>
          <cell r="AU111">
            <v>136.52000000000001</v>
          </cell>
          <cell r="AW111" t="str">
            <v xml:space="preserve">   Institutional Member Months Total</v>
          </cell>
          <cell r="AX111">
            <v>260.12</v>
          </cell>
          <cell r="AY111">
            <v>878.52</v>
          </cell>
          <cell r="AZ111">
            <v>35.74</v>
          </cell>
          <cell r="BA111">
            <v>113.56</v>
          </cell>
          <cell r="BB111">
            <v>295.86</v>
          </cell>
          <cell r="BC111">
            <v>992.07999999999993</v>
          </cell>
        </row>
        <row r="112">
          <cell r="A112" t="str">
            <v xml:space="preserve">   1.  Level I</v>
          </cell>
          <cell r="B112">
            <v>2</v>
          </cell>
          <cell r="C112">
            <v>6.81</v>
          </cell>
          <cell r="D112">
            <v>2.58</v>
          </cell>
          <cell r="E112">
            <v>8.14</v>
          </cell>
          <cell r="F112">
            <v>4.58</v>
          </cell>
          <cell r="G112">
            <v>14.95</v>
          </cell>
          <cell r="I112" t="str">
            <v xml:space="preserve">   1.  Level I</v>
          </cell>
          <cell r="J112">
            <v>24.8</v>
          </cell>
          <cell r="K112">
            <v>86.49</v>
          </cell>
          <cell r="L112">
            <v>2.13</v>
          </cell>
          <cell r="M112">
            <v>8.23</v>
          </cell>
          <cell r="N112">
            <v>26.93</v>
          </cell>
          <cell r="O112">
            <v>94.72</v>
          </cell>
          <cell r="Q112" t="str">
            <v xml:space="preserve">   1.  Level I</v>
          </cell>
          <cell r="R112">
            <v>24.19</v>
          </cell>
          <cell r="S112">
            <v>78.349999999999994</v>
          </cell>
          <cell r="T112">
            <v>0</v>
          </cell>
          <cell r="U112">
            <v>0</v>
          </cell>
          <cell r="V112">
            <v>24.19</v>
          </cell>
          <cell r="W112">
            <v>78.349999999999994</v>
          </cell>
          <cell r="Y112" t="str">
            <v xml:space="preserve">   1.  Level I</v>
          </cell>
          <cell r="Z112">
            <v>1077.8699999999999</v>
          </cell>
          <cell r="AA112">
            <v>3650.05</v>
          </cell>
          <cell r="AB112">
            <v>91.67</v>
          </cell>
          <cell r="AC112">
            <v>288.17</v>
          </cell>
          <cell r="AD112">
            <v>1169.54</v>
          </cell>
          <cell r="AE112">
            <v>3938.2200000000003</v>
          </cell>
          <cell r="AG112" t="str">
            <v xml:space="preserve">   1.  Level I</v>
          </cell>
          <cell r="AH112">
            <v>177.9</v>
          </cell>
          <cell r="AI112">
            <v>607.04999999999995</v>
          </cell>
          <cell r="AJ112">
            <v>13</v>
          </cell>
          <cell r="AK112">
            <v>46.1</v>
          </cell>
          <cell r="AL112">
            <v>190.9</v>
          </cell>
          <cell r="AM112">
            <v>653.15</v>
          </cell>
          <cell r="AO112" t="str">
            <v xml:space="preserve">   1.  Level I</v>
          </cell>
          <cell r="AP112">
            <v>20.420000000000002</v>
          </cell>
          <cell r="AQ112">
            <v>64.41</v>
          </cell>
          <cell r="AR112">
            <v>7</v>
          </cell>
          <cell r="AS112">
            <v>22.259999999999998</v>
          </cell>
          <cell r="AT112">
            <v>27.42</v>
          </cell>
          <cell r="AU112">
            <v>86.669999999999987</v>
          </cell>
          <cell r="AW112" t="str">
            <v xml:space="preserve">   1.  Level I</v>
          </cell>
          <cell r="AX112">
            <v>142.53</v>
          </cell>
          <cell r="AY112">
            <v>471.98</v>
          </cell>
          <cell r="AZ112">
            <v>21.39</v>
          </cell>
          <cell r="BA112">
            <v>69.94</v>
          </cell>
          <cell r="BB112">
            <v>163.92000000000002</v>
          </cell>
          <cell r="BC112">
            <v>541.92000000000007</v>
          </cell>
        </row>
        <row r="113">
          <cell r="A113" t="str">
            <v xml:space="preserve">   2.  Level II</v>
          </cell>
          <cell r="B113">
            <v>3</v>
          </cell>
          <cell r="C113">
            <v>6.73</v>
          </cell>
          <cell r="D113">
            <v>1</v>
          </cell>
          <cell r="E113">
            <v>3</v>
          </cell>
          <cell r="F113">
            <v>4</v>
          </cell>
          <cell r="G113">
            <v>9.73</v>
          </cell>
          <cell r="I113" t="str">
            <v xml:space="preserve">   2.  Level II</v>
          </cell>
          <cell r="J113">
            <v>25.81</v>
          </cell>
          <cell r="K113">
            <v>87.8</v>
          </cell>
          <cell r="L113">
            <v>1</v>
          </cell>
          <cell r="M113">
            <v>3</v>
          </cell>
          <cell r="N113">
            <v>26.81</v>
          </cell>
          <cell r="O113">
            <v>90.8</v>
          </cell>
          <cell r="Q113" t="str">
            <v xml:space="preserve">   2.  Level II</v>
          </cell>
          <cell r="R113">
            <v>10.68</v>
          </cell>
          <cell r="S113">
            <v>37.57</v>
          </cell>
          <cell r="T113">
            <v>1</v>
          </cell>
          <cell r="U113">
            <v>3</v>
          </cell>
          <cell r="V113">
            <v>11.68</v>
          </cell>
          <cell r="W113">
            <v>40.57</v>
          </cell>
          <cell r="Y113" t="str">
            <v xml:space="preserve">   2.  Level II</v>
          </cell>
          <cell r="Z113">
            <v>449.96</v>
          </cell>
          <cell r="AA113">
            <v>1526.49</v>
          </cell>
          <cell r="AB113">
            <v>39.78</v>
          </cell>
          <cell r="AC113">
            <v>127.19</v>
          </cell>
          <cell r="AD113">
            <v>489.74</v>
          </cell>
          <cell r="AE113">
            <v>1653.68</v>
          </cell>
          <cell r="AG113" t="str">
            <v xml:space="preserve">   2.  Level II</v>
          </cell>
          <cell r="AH113">
            <v>178.51</v>
          </cell>
          <cell r="AI113">
            <v>602.55999999999995</v>
          </cell>
          <cell r="AJ113">
            <v>9.4499999999999993</v>
          </cell>
          <cell r="AK113">
            <v>28.279999999999998</v>
          </cell>
          <cell r="AL113">
            <v>187.95999999999998</v>
          </cell>
          <cell r="AM113">
            <v>630.83999999999992</v>
          </cell>
          <cell r="AO113" t="str">
            <v xml:space="preserve">   2.  Level II</v>
          </cell>
          <cell r="AP113">
            <v>12.2</v>
          </cell>
          <cell r="AQ113">
            <v>39.450000000000003</v>
          </cell>
          <cell r="AR113">
            <v>1</v>
          </cell>
          <cell r="AS113">
            <v>3</v>
          </cell>
          <cell r="AT113">
            <v>13.2</v>
          </cell>
          <cell r="AU113">
            <v>42.45</v>
          </cell>
          <cell r="AW113" t="str">
            <v xml:space="preserve">   2.  Level II</v>
          </cell>
          <cell r="AX113">
            <v>102.81</v>
          </cell>
          <cell r="AY113">
            <v>357.26</v>
          </cell>
          <cell r="AZ113">
            <v>9.35</v>
          </cell>
          <cell r="BA113">
            <v>27.619999999999997</v>
          </cell>
          <cell r="BB113">
            <v>112.16</v>
          </cell>
          <cell r="BC113">
            <v>384.88</v>
          </cell>
        </row>
        <row r="114">
          <cell r="A114" t="str">
            <v xml:space="preserve">   3.  Level III</v>
          </cell>
          <cell r="B114">
            <v>1</v>
          </cell>
          <cell r="C114">
            <v>2.16</v>
          </cell>
          <cell r="D114">
            <v>0</v>
          </cell>
          <cell r="E114">
            <v>0</v>
          </cell>
          <cell r="F114">
            <v>1</v>
          </cell>
          <cell r="G114">
            <v>2.16</v>
          </cell>
          <cell r="I114" t="str">
            <v xml:space="preserve">   3.  Level III</v>
          </cell>
          <cell r="J114">
            <v>5</v>
          </cell>
          <cell r="K114">
            <v>16.190000000000001</v>
          </cell>
          <cell r="L114">
            <v>1</v>
          </cell>
          <cell r="M114">
            <v>1.5</v>
          </cell>
          <cell r="N114">
            <v>6</v>
          </cell>
          <cell r="O114">
            <v>17.690000000000001</v>
          </cell>
          <cell r="Q114" t="str">
            <v xml:space="preserve">   3.  Level III</v>
          </cell>
          <cell r="R114">
            <v>2.68</v>
          </cell>
          <cell r="S114">
            <v>6.75</v>
          </cell>
          <cell r="T114">
            <v>0</v>
          </cell>
          <cell r="U114">
            <v>0</v>
          </cell>
          <cell r="V114">
            <v>2.68</v>
          </cell>
          <cell r="W114">
            <v>6.75</v>
          </cell>
          <cell r="Y114" t="str">
            <v xml:space="preserve">   3.  Level III</v>
          </cell>
          <cell r="Z114">
            <v>57.28</v>
          </cell>
          <cell r="AA114">
            <v>200.77</v>
          </cell>
          <cell r="AB114">
            <v>9.1300000000000008</v>
          </cell>
          <cell r="AC114">
            <v>31.090000000000003</v>
          </cell>
          <cell r="AD114">
            <v>66.41</v>
          </cell>
          <cell r="AE114">
            <v>231.86</v>
          </cell>
          <cell r="AG114" t="str">
            <v xml:space="preserve">   3.  Level III</v>
          </cell>
          <cell r="AH114">
            <v>37.67</v>
          </cell>
          <cell r="AI114">
            <v>133.19</v>
          </cell>
          <cell r="AJ114">
            <v>5</v>
          </cell>
          <cell r="AK114">
            <v>17.91</v>
          </cell>
          <cell r="AL114">
            <v>42.67</v>
          </cell>
          <cell r="AM114">
            <v>151.1</v>
          </cell>
          <cell r="AO114" t="str">
            <v xml:space="preserve">   3.  Level III</v>
          </cell>
          <cell r="AP114">
            <v>0</v>
          </cell>
          <cell r="AQ114">
            <v>0.4</v>
          </cell>
          <cell r="AR114">
            <v>0</v>
          </cell>
          <cell r="AS114">
            <v>0</v>
          </cell>
          <cell r="AT114">
            <v>0</v>
          </cell>
          <cell r="AU114">
            <v>0.4</v>
          </cell>
          <cell r="AW114" t="str">
            <v xml:space="preserve">   3.  Level III</v>
          </cell>
          <cell r="AX114">
            <v>14.78</v>
          </cell>
          <cell r="AY114">
            <v>49.28</v>
          </cell>
          <cell r="AZ114">
            <v>5</v>
          </cell>
          <cell r="BA114">
            <v>16</v>
          </cell>
          <cell r="BB114">
            <v>19.78</v>
          </cell>
          <cell r="BC114">
            <v>65.28</v>
          </cell>
        </row>
        <row r="115">
          <cell r="A115" t="str">
            <v xml:space="preserve">   4.  Level IV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 t="str">
            <v xml:space="preserve">   4.  Level IV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 t="str">
            <v xml:space="preserve">   4.  Level IV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Y115" t="str">
            <v xml:space="preserve">   4.  Level IV</v>
          </cell>
          <cell r="Z115">
            <v>0.94</v>
          </cell>
          <cell r="AA115">
            <v>0.97</v>
          </cell>
          <cell r="AB115">
            <v>4.84</v>
          </cell>
          <cell r="AC115">
            <v>13.969999999999999</v>
          </cell>
          <cell r="AD115">
            <v>5.7799999999999994</v>
          </cell>
          <cell r="AE115">
            <v>14.94</v>
          </cell>
          <cell r="AG115" t="str">
            <v xml:space="preserve">   4.  Level IV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 t="str">
            <v xml:space="preserve">   4.  Level IV</v>
          </cell>
          <cell r="AP115">
            <v>2</v>
          </cell>
          <cell r="AQ115">
            <v>7</v>
          </cell>
          <cell r="AR115">
            <v>0</v>
          </cell>
          <cell r="AS115">
            <v>0</v>
          </cell>
          <cell r="AT115">
            <v>2</v>
          </cell>
          <cell r="AU115">
            <v>7</v>
          </cell>
          <cell r="AW115" t="str">
            <v xml:space="preserve">   4.  Level IV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116" t="str">
            <v xml:space="preserve">   5.</v>
          </cell>
          <cell r="I116" t="str">
            <v xml:space="preserve">   5.</v>
          </cell>
          <cell r="Q116" t="str">
            <v xml:space="preserve">   5.</v>
          </cell>
          <cell r="Y116" t="str">
            <v xml:space="preserve">   5.</v>
          </cell>
          <cell r="AG116" t="str">
            <v xml:space="preserve">   5.</v>
          </cell>
          <cell r="AO116" t="str">
            <v xml:space="preserve">   5.</v>
          </cell>
          <cell r="AW116" t="str">
            <v xml:space="preserve">   5.</v>
          </cell>
        </row>
        <row r="117">
          <cell r="A117" t="str">
            <v xml:space="preserve">   6.</v>
          </cell>
          <cell r="I117" t="str">
            <v xml:space="preserve">   6.</v>
          </cell>
          <cell r="Q117" t="str">
            <v xml:space="preserve">   6.</v>
          </cell>
          <cell r="Y117" t="str">
            <v xml:space="preserve">   6.</v>
          </cell>
          <cell r="AG117" t="str">
            <v xml:space="preserve">   6.</v>
          </cell>
          <cell r="AO117" t="str">
            <v xml:space="preserve">   6.</v>
          </cell>
          <cell r="AW117" t="str">
            <v xml:space="preserve">   6.</v>
          </cell>
        </row>
        <row r="118">
          <cell r="A118" t="str">
            <v xml:space="preserve">   7.  Home and Community Based Services (HCBS) Total</v>
          </cell>
          <cell r="B118">
            <v>57.15</v>
          </cell>
          <cell r="C118">
            <v>193.30999999999997</v>
          </cell>
          <cell r="D118">
            <v>15.84</v>
          </cell>
          <cell r="E118">
            <v>50.61</v>
          </cell>
          <cell r="F118">
            <v>72.989999999999995</v>
          </cell>
          <cell r="G118">
            <v>243.91999999999996</v>
          </cell>
          <cell r="I118" t="str">
            <v xml:space="preserve">   7.  Home and Community Based Services (HCBS) Total</v>
          </cell>
          <cell r="J118">
            <v>98.06</v>
          </cell>
          <cell r="K118">
            <v>338.48</v>
          </cell>
          <cell r="L118">
            <v>29.78</v>
          </cell>
          <cell r="M118">
            <v>88.35</v>
          </cell>
          <cell r="N118">
            <v>127.84</v>
          </cell>
          <cell r="O118">
            <v>426.83000000000004</v>
          </cell>
          <cell r="Q118" t="str">
            <v xml:space="preserve">   7.  Home and Community Based Services (HCBS) Total</v>
          </cell>
          <cell r="R118">
            <v>28</v>
          </cell>
          <cell r="S118">
            <v>95.550000000000011</v>
          </cell>
          <cell r="T118">
            <v>5</v>
          </cell>
          <cell r="U118">
            <v>14.07</v>
          </cell>
          <cell r="V118">
            <v>33</v>
          </cell>
          <cell r="W118">
            <v>109.62</v>
          </cell>
          <cell r="Y118" t="str">
            <v xml:space="preserve">   7.  Home and Community Based Services (HCBS) Total</v>
          </cell>
          <cell r="Z118">
            <v>3260.05</v>
          </cell>
          <cell r="AA118">
            <v>8554.57</v>
          </cell>
          <cell r="AB118">
            <v>464.54999999999995</v>
          </cell>
          <cell r="AC118">
            <v>1510.57</v>
          </cell>
          <cell r="AD118">
            <v>3724.6000000000004</v>
          </cell>
          <cell r="AE118">
            <v>10065.14</v>
          </cell>
          <cell r="AG118" t="str">
            <v xml:space="preserve">   7.  Home and Community Based Services (HCBS) Total</v>
          </cell>
          <cell r="AH118">
            <v>386.23</v>
          </cell>
          <cell r="AI118">
            <v>1325.78</v>
          </cell>
          <cell r="AJ118">
            <v>74.09</v>
          </cell>
          <cell r="AK118">
            <v>251.34</v>
          </cell>
          <cell r="AL118">
            <v>460.32000000000005</v>
          </cell>
          <cell r="AM118">
            <v>1577.12</v>
          </cell>
          <cell r="AO118" t="str">
            <v xml:space="preserve">   7.  Home and Community Based Services (HCBS) Total</v>
          </cell>
          <cell r="AP118">
            <v>143.85</v>
          </cell>
          <cell r="AQ118">
            <v>479.69000000000005</v>
          </cell>
          <cell r="AR118">
            <v>42.06</v>
          </cell>
          <cell r="AS118">
            <v>135.70999999999998</v>
          </cell>
          <cell r="AT118">
            <v>185.91</v>
          </cell>
          <cell r="AU118">
            <v>615.40000000000009</v>
          </cell>
          <cell r="AW118" t="str">
            <v xml:space="preserve">   7.  Home and Community Based Services (HCBS) Total</v>
          </cell>
          <cell r="AX118">
            <v>298.96000000000004</v>
          </cell>
          <cell r="AY118">
            <v>1021.8000000000001</v>
          </cell>
          <cell r="AZ118">
            <v>75.98</v>
          </cell>
          <cell r="BA118">
            <v>258.95</v>
          </cell>
          <cell r="BB118">
            <v>374.94000000000005</v>
          </cell>
          <cell r="BC118">
            <v>1280.75</v>
          </cell>
        </row>
        <row r="119">
          <cell r="A119" t="str">
            <v xml:space="preserve">       a.  Adult Foster Care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 t="str">
            <v xml:space="preserve">       a.  Adult Foster Care</v>
          </cell>
          <cell r="J119">
            <v>0</v>
          </cell>
          <cell r="K119">
            <v>0</v>
          </cell>
          <cell r="L119">
            <v>1</v>
          </cell>
          <cell r="M119">
            <v>1.17</v>
          </cell>
          <cell r="N119">
            <v>1</v>
          </cell>
          <cell r="O119">
            <v>1.17</v>
          </cell>
          <cell r="Q119" t="str">
            <v xml:space="preserve">       a.  Adult Foster Care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Y119" t="str">
            <v xml:space="preserve">       a.  Adult Foster Care</v>
          </cell>
          <cell r="Z119">
            <v>45.68</v>
          </cell>
          <cell r="AA119">
            <v>161.51</v>
          </cell>
          <cell r="AB119">
            <v>8</v>
          </cell>
          <cell r="AC119">
            <v>26.04</v>
          </cell>
          <cell r="AD119">
            <v>53.68</v>
          </cell>
          <cell r="AE119">
            <v>187.54999999999998</v>
          </cell>
          <cell r="AG119" t="str">
            <v xml:space="preserve">       a.  Adult Foster Care</v>
          </cell>
          <cell r="AH119">
            <v>4</v>
          </cell>
          <cell r="AI119">
            <v>12.9</v>
          </cell>
          <cell r="AJ119">
            <v>1</v>
          </cell>
          <cell r="AK119">
            <v>5.73</v>
          </cell>
          <cell r="AL119">
            <v>5</v>
          </cell>
          <cell r="AM119">
            <v>18.630000000000003</v>
          </cell>
          <cell r="AO119" t="str">
            <v xml:space="preserve">       a.  Adult Foster Care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W119" t="str">
            <v xml:space="preserve">       a.  Adult Foster Care</v>
          </cell>
          <cell r="AX119">
            <v>1</v>
          </cell>
          <cell r="AY119">
            <v>4</v>
          </cell>
          <cell r="AZ119">
            <v>0</v>
          </cell>
          <cell r="BA119">
            <v>0</v>
          </cell>
          <cell r="BB119">
            <v>1</v>
          </cell>
          <cell r="BC119">
            <v>4</v>
          </cell>
        </row>
        <row r="120">
          <cell r="A120" t="str">
            <v xml:space="preserve">       b.  Assisted Living Home (Adult Care Home)</v>
          </cell>
          <cell r="B120">
            <v>12.42</v>
          </cell>
          <cell r="C120">
            <v>44.36</v>
          </cell>
          <cell r="D120">
            <v>0.84</v>
          </cell>
          <cell r="E120">
            <v>1.66</v>
          </cell>
          <cell r="F120">
            <v>13.26</v>
          </cell>
          <cell r="G120">
            <v>46.019999999999996</v>
          </cell>
          <cell r="I120" t="str">
            <v xml:space="preserve">       b.  Assisted Living Home (Adult Care Home)</v>
          </cell>
          <cell r="J120">
            <v>6</v>
          </cell>
          <cell r="K120">
            <v>19.060000000000002</v>
          </cell>
          <cell r="L120">
            <v>2</v>
          </cell>
          <cell r="M120">
            <v>4.7</v>
          </cell>
          <cell r="N120">
            <v>8</v>
          </cell>
          <cell r="O120">
            <v>23.76</v>
          </cell>
          <cell r="Q120" t="str">
            <v xml:space="preserve">       b.  Assisted Living Home (Adult Care Home)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Y120" t="str">
            <v xml:space="preserve">       b.  Assisted Living Home (Adult Care Home)</v>
          </cell>
          <cell r="Z120">
            <v>550.29999999999995</v>
          </cell>
          <cell r="AA120">
            <v>1894.61</v>
          </cell>
          <cell r="AB120">
            <v>39.06</v>
          </cell>
          <cell r="AC120">
            <v>120.88</v>
          </cell>
          <cell r="AD120">
            <v>589.3599999999999</v>
          </cell>
          <cell r="AE120">
            <v>2015.4899999999998</v>
          </cell>
          <cell r="AG120" t="str">
            <v xml:space="preserve">       b.  Assisted Living Home (Adult Care Home)</v>
          </cell>
          <cell r="AH120">
            <v>10.39</v>
          </cell>
          <cell r="AI120">
            <v>30.16</v>
          </cell>
          <cell r="AJ120">
            <v>3</v>
          </cell>
          <cell r="AK120">
            <v>10.3</v>
          </cell>
          <cell r="AL120">
            <v>13.39</v>
          </cell>
          <cell r="AM120">
            <v>40.46</v>
          </cell>
          <cell r="AO120" t="str">
            <v xml:space="preserve">       b.  Assisted Living Home (Adult Care Home)</v>
          </cell>
          <cell r="AP120">
            <v>25.29</v>
          </cell>
          <cell r="AQ120">
            <v>84.77</v>
          </cell>
          <cell r="AR120">
            <v>4</v>
          </cell>
          <cell r="AS120">
            <v>12</v>
          </cell>
          <cell r="AT120">
            <v>29.29</v>
          </cell>
          <cell r="AU120">
            <v>96.77</v>
          </cell>
          <cell r="AW120" t="str">
            <v xml:space="preserve">       b.  Assisted Living Home (Adult Care Home)</v>
          </cell>
          <cell r="AX120">
            <v>31.36</v>
          </cell>
          <cell r="AY120">
            <v>114.64999999999999</v>
          </cell>
          <cell r="AZ120">
            <v>3</v>
          </cell>
          <cell r="BA120">
            <v>10.27</v>
          </cell>
          <cell r="BB120">
            <v>34.36</v>
          </cell>
          <cell r="BC120">
            <v>124.91999999999999</v>
          </cell>
        </row>
        <row r="121">
          <cell r="A121" t="str">
            <v xml:space="preserve">       c.  Group Home (DD)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 t="str">
            <v xml:space="preserve">       c.  Group Home (DD)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 t="str">
            <v xml:space="preserve">       c.  Group Home (DD)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Y121" t="str">
            <v xml:space="preserve">       c.  Group Home (DD)</v>
          </cell>
          <cell r="Z121">
            <v>1</v>
          </cell>
          <cell r="AA121">
            <v>4.0299999999999994</v>
          </cell>
          <cell r="AB121">
            <v>0</v>
          </cell>
          <cell r="AC121">
            <v>0</v>
          </cell>
          <cell r="AD121">
            <v>1</v>
          </cell>
          <cell r="AE121">
            <v>4.0299999999999994</v>
          </cell>
          <cell r="AG121" t="str">
            <v xml:space="preserve">       c.  Group Home (DD)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 t="str">
            <v xml:space="preserve">       c.  Group Home (DD)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W121" t="str">
            <v xml:space="preserve">       c.  Group Home (DD)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</row>
        <row r="122">
          <cell r="A122" t="str">
            <v xml:space="preserve">       d.  Individual Home</v>
          </cell>
          <cell r="B122">
            <v>26.9</v>
          </cell>
          <cell r="C122">
            <v>79.72999999999999</v>
          </cell>
          <cell r="D122">
            <v>11</v>
          </cell>
          <cell r="E122">
            <v>36.950000000000003</v>
          </cell>
          <cell r="F122">
            <v>37.9</v>
          </cell>
          <cell r="G122">
            <v>116.67999999999999</v>
          </cell>
          <cell r="I122" t="str">
            <v xml:space="preserve">       d.  Individual Home</v>
          </cell>
          <cell r="J122">
            <v>30.83</v>
          </cell>
          <cell r="K122">
            <v>104.99</v>
          </cell>
          <cell r="L122">
            <v>14.16</v>
          </cell>
          <cell r="M122">
            <v>45.69</v>
          </cell>
          <cell r="N122">
            <v>44.989999999999995</v>
          </cell>
          <cell r="O122">
            <v>150.68</v>
          </cell>
          <cell r="Q122" t="str">
            <v xml:space="preserve">       d.  Individual Home</v>
          </cell>
          <cell r="R122">
            <v>21.61</v>
          </cell>
          <cell r="S122">
            <v>69.900000000000006</v>
          </cell>
          <cell r="T122">
            <v>1</v>
          </cell>
          <cell r="U122">
            <v>3</v>
          </cell>
          <cell r="V122">
            <v>22.61</v>
          </cell>
          <cell r="W122">
            <v>72.900000000000006</v>
          </cell>
          <cell r="Y122" t="str">
            <v xml:space="preserve">       d.  Individual Home</v>
          </cell>
          <cell r="Z122">
            <v>1297.1200000000003</v>
          </cell>
          <cell r="AA122">
            <v>1965.87</v>
          </cell>
          <cell r="AB122">
            <v>220.58</v>
          </cell>
          <cell r="AC122">
            <v>726.05</v>
          </cell>
          <cell r="AD122">
            <v>1517.7000000000003</v>
          </cell>
          <cell r="AE122">
            <v>2691.92</v>
          </cell>
          <cell r="AG122" t="str">
            <v xml:space="preserve">       d.  Individual Home</v>
          </cell>
          <cell r="AH122">
            <v>155.16</v>
          </cell>
          <cell r="AI122">
            <v>534.37</v>
          </cell>
          <cell r="AJ122">
            <v>38.39</v>
          </cell>
          <cell r="AK122">
            <v>126.09</v>
          </cell>
          <cell r="AL122">
            <v>193.55</v>
          </cell>
          <cell r="AM122">
            <v>660.46</v>
          </cell>
          <cell r="AO122" t="str">
            <v xml:space="preserve">       d.  Individual Home</v>
          </cell>
          <cell r="AP122">
            <v>59.77</v>
          </cell>
          <cell r="AQ122">
            <v>196.08</v>
          </cell>
          <cell r="AR122">
            <v>24.32</v>
          </cell>
          <cell r="AS122">
            <v>78.42</v>
          </cell>
          <cell r="AT122">
            <v>84.09</v>
          </cell>
          <cell r="AU122">
            <v>274.5</v>
          </cell>
          <cell r="AW122" t="str">
            <v xml:space="preserve">       d.  Individual Home</v>
          </cell>
          <cell r="AX122">
            <v>100.87</v>
          </cell>
          <cell r="AY122">
            <v>336.13</v>
          </cell>
          <cell r="AZ122">
            <v>39.36</v>
          </cell>
          <cell r="BA122">
            <v>124.83999999999999</v>
          </cell>
          <cell r="BB122">
            <v>140.23000000000002</v>
          </cell>
          <cell r="BC122">
            <v>460.96999999999997</v>
          </cell>
        </row>
        <row r="123">
          <cell r="A123" t="str">
            <v xml:space="preserve">       e.  Assisted Living Centers (SRL)</v>
          </cell>
          <cell r="B123">
            <v>1.32</v>
          </cell>
          <cell r="C123">
            <v>3.3200000000000003</v>
          </cell>
          <cell r="D123">
            <v>1</v>
          </cell>
          <cell r="E123">
            <v>3</v>
          </cell>
          <cell r="F123">
            <v>2.3200000000000003</v>
          </cell>
          <cell r="G123">
            <v>6.32</v>
          </cell>
          <cell r="I123" t="str">
            <v xml:space="preserve">       e.  Assisted Living Centers (SRL)</v>
          </cell>
          <cell r="J123">
            <v>39.909999999999997</v>
          </cell>
          <cell r="K123">
            <v>144.38999999999999</v>
          </cell>
          <cell r="L123">
            <v>3</v>
          </cell>
          <cell r="M123">
            <v>8.17</v>
          </cell>
          <cell r="N123">
            <v>42.91</v>
          </cell>
          <cell r="O123">
            <v>152.55999999999997</v>
          </cell>
          <cell r="Q123" t="str">
            <v xml:space="preserve">       e.  Assisted Living Centers (SRL)</v>
          </cell>
          <cell r="R123">
            <v>2</v>
          </cell>
          <cell r="S123">
            <v>8.65</v>
          </cell>
          <cell r="T123">
            <v>0</v>
          </cell>
          <cell r="U123">
            <v>0</v>
          </cell>
          <cell r="V123">
            <v>2</v>
          </cell>
          <cell r="W123">
            <v>8.65</v>
          </cell>
          <cell r="Y123" t="str">
            <v xml:space="preserve">       e.  Assisted Living Centers (SRL)</v>
          </cell>
          <cell r="Z123">
            <v>627.57000000000005</v>
          </cell>
          <cell r="AA123">
            <v>2157.25</v>
          </cell>
          <cell r="AB123">
            <v>42.02</v>
          </cell>
          <cell r="AC123">
            <v>134.42000000000002</v>
          </cell>
          <cell r="AD123">
            <v>669.59</v>
          </cell>
          <cell r="AE123">
            <v>2291.67</v>
          </cell>
          <cell r="AG123" t="str">
            <v xml:space="preserve">       e.  Assisted Living Centers (SRL)</v>
          </cell>
          <cell r="AH123">
            <v>107.74</v>
          </cell>
          <cell r="AI123">
            <v>365.73</v>
          </cell>
          <cell r="AJ123">
            <v>15</v>
          </cell>
          <cell r="AK123">
            <v>51.73</v>
          </cell>
          <cell r="AL123">
            <v>122.74</v>
          </cell>
          <cell r="AM123">
            <v>417.46000000000004</v>
          </cell>
          <cell r="AO123" t="str">
            <v xml:space="preserve">       e.  Assisted Living Centers (SRL)</v>
          </cell>
          <cell r="AP123">
            <v>18.239999999999998</v>
          </cell>
          <cell r="AQ123">
            <v>57.95</v>
          </cell>
          <cell r="AR123">
            <v>3</v>
          </cell>
          <cell r="AS123">
            <v>9.8000000000000007</v>
          </cell>
          <cell r="AT123">
            <v>21.24</v>
          </cell>
          <cell r="AU123">
            <v>67.75</v>
          </cell>
          <cell r="AW123" t="str">
            <v xml:space="preserve">       e.  Assisted Living Centers (SRL)</v>
          </cell>
          <cell r="AX123">
            <v>39.53</v>
          </cell>
          <cell r="AY123">
            <v>144.34</v>
          </cell>
          <cell r="AZ123">
            <v>5</v>
          </cell>
          <cell r="BA123">
            <v>16.86</v>
          </cell>
          <cell r="BB123">
            <v>44.53</v>
          </cell>
          <cell r="BC123">
            <v>161.19999999999999</v>
          </cell>
        </row>
        <row r="124">
          <cell r="A124" t="str">
            <v xml:space="preserve">       f.  Other (Hospice)</v>
          </cell>
          <cell r="B124">
            <v>4</v>
          </cell>
          <cell r="C124">
            <v>17.420000000000002</v>
          </cell>
          <cell r="D124">
            <v>0</v>
          </cell>
          <cell r="E124">
            <v>0</v>
          </cell>
          <cell r="F124">
            <v>4</v>
          </cell>
          <cell r="G124">
            <v>17.420000000000002</v>
          </cell>
          <cell r="I124" t="str">
            <v xml:space="preserve">       f.  Other (Hospice)</v>
          </cell>
          <cell r="J124">
            <v>0.9</v>
          </cell>
          <cell r="K124">
            <v>1.9100000000000001</v>
          </cell>
          <cell r="L124">
            <v>0</v>
          </cell>
          <cell r="M124">
            <v>0</v>
          </cell>
          <cell r="N124">
            <v>0.9</v>
          </cell>
          <cell r="O124">
            <v>1.9100000000000001</v>
          </cell>
          <cell r="Q124" t="str">
            <v xml:space="preserve">       f.  Other (Hospice)</v>
          </cell>
          <cell r="R124">
            <v>0</v>
          </cell>
          <cell r="S124">
            <v>0</v>
          </cell>
          <cell r="T124">
            <v>1</v>
          </cell>
          <cell r="U124">
            <v>3</v>
          </cell>
          <cell r="V124">
            <v>1</v>
          </cell>
          <cell r="W124">
            <v>3</v>
          </cell>
          <cell r="Y124" t="str">
            <v xml:space="preserve">       f.  Other (Hospice)</v>
          </cell>
          <cell r="Z124">
            <v>83.99</v>
          </cell>
          <cell r="AA124">
            <v>287.98</v>
          </cell>
          <cell r="AB124">
            <v>2.74</v>
          </cell>
          <cell r="AC124">
            <v>6.83</v>
          </cell>
          <cell r="AD124">
            <v>86.72999999999999</v>
          </cell>
          <cell r="AE124">
            <v>294.81</v>
          </cell>
          <cell r="AG124" t="str">
            <v xml:space="preserve">       f.  Other (Hospice)</v>
          </cell>
          <cell r="AH124">
            <v>1.06</v>
          </cell>
          <cell r="AI124">
            <v>4.0600000000000005</v>
          </cell>
          <cell r="AJ124">
            <v>0</v>
          </cell>
          <cell r="AK124">
            <v>0</v>
          </cell>
          <cell r="AL124">
            <v>1.06</v>
          </cell>
          <cell r="AM124">
            <v>4.0600000000000005</v>
          </cell>
          <cell r="AO124" t="str">
            <v xml:space="preserve">       f.  Other (Hospice)</v>
          </cell>
          <cell r="AP124">
            <v>5.03</v>
          </cell>
          <cell r="AQ124">
            <v>16.420000000000002</v>
          </cell>
          <cell r="AR124">
            <v>1.74</v>
          </cell>
          <cell r="AS124">
            <v>6.49</v>
          </cell>
          <cell r="AT124">
            <v>6.7700000000000005</v>
          </cell>
          <cell r="AU124">
            <v>22.910000000000004</v>
          </cell>
          <cell r="AW124" t="str">
            <v xml:space="preserve">       f.  Other (Hospice)</v>
          </cell>
          <cell r="AX124">
            <v>7.42</v>
          </cell>
          <cell r="AY124">
            <v>25.36</v>
          </cell>
          <cell r="AZ124">
            <v>0</v>
          </cell>
          <cell r="BA124">
            <v>1.9</v>
          </cell>
          <cell r="BB124">
            <v>7.42</v>
          </cell>
          <cell r="BC124">
            <v>27.259999999999998</v>
          </cell>
        </row>
        <row r="125">
          <cell r="A125" t="str">
            <v xml:space="preserve">       g.  Attendant Care</v>
          </cell>
          <cell r="B125">
            <v>12.51</v>
          </cell>
          <cell r="C125">
            <v>48.48</v>
          </cell>
          <cell r="D125">
            <v>3</v>
          </cell>
          <cell r="E125">
            <v>9</v>
          </cell>
          <cell r="F125">
            <v>15.51</v>
          </cell>
          <cell r="G125">
            <v>57.48</v>
          </cell>
          <cell r="I125" t="str">
            <v xml:space="preserve">       g.  Attendant Care</v>
          </cell>
          <cell r="J125">
            <v>20.420000000000002</v>
          </cell>
          <cell r="K125">
            <v>68.13</v>
          </cell>
          <cell r="L125">
            <v>9.6199999999999992</v>
          </cell>
          <cell r="M125">
            <v>28.619999999999997</v>
          </cell>
          <cell r="N125">
            <v>30.04</v>
          </cell>
          <cell r="O125">
            <v>96.75</v>
          </cell>
          <cell r="Q125" t="str">
            <v xml:space="preserve">       g.  Attendant Care</v>
          </cell>
          <cell r="R125">
            <v>4.3899999999999997</v>
          </cell>
          <cell r="S125">
            <v>17</v>
          </cell>
          <cell r="T125">
            <v>3</v>
          </cell>
          <cell r="U125">
            <v>8.07</v>
          </cell>
          <cell r="V125">
            <v>7.39</v>
          </cell>
          <cell r="W125">
            <v>25.07</v>
          </cell>
          <cell r="Y125" t="str">
            <v xml:space="preserve">       g.  Attendant Care</v>
          </cell>
          <cell r="Z125">
            <v>654.39</v>
          </cell>
          <cell r="AA125">
            <v>2083.3200000000002</v>
          </cell>
          <cell r="AB125">
            <v>152.15</v>
          </cell>
          <cell r="AC125">
            <v>496.35</v>
          </cell>
          <cell r="AD125">
            <v>806.54</v>
          </cell>
          <cell r="AE125">
            <v>2579.67</v>
          </cell>
          <cell r="AG125" t="str">
            <v xml:space="preserve">       g.  Attendant Care</v>
          </cell>
          <cell r="AH125">
            <v>107.88</v>
          </cell>
          <cell r="AI125">
            <v>378.56</v>
          </cell>
          <cell r="AJ125">
            <v>16.7</v>
          </cell>
          <cell r="AK125">
            <v>57.490000000000009</v>
          </cell>
          <cell r="AL125">
            <v>124.58</v>
          </cell>
          <cell r="AM125">
            <v>436.05</v>
          </cell>
          <cell r="AO125" t="str">
            <v xml:space="preserve">       g.  Attendant Care</v>
          </cell>
          <cell r="AP125">
            <v>35.520000000000003</v>
          </cell>
          <cell r="AQ125">
            <v>124.47</v>
          </cell>
          <cell r="AR125">
            <v>9</v>
          </cell>
          <cell r="AS125">
            <v>29</v>
          </cell>
          <cell r="AT125">
            <v>44.52</v>
          </cell>
          <cell r="AU125">
            <v>153.47</v>
          </cell>
          <cell r="AW125" t="str">
            <v xml:space="preserve">       g.  Attendant Care</v>
          </cell>
          <cell r="AX125">
            <v>118.78</v>
          </cell>
          <cell r="AY125">
            <v>397.32000000000005</v>
          </cell>
          <cell r="AZ125">
            <v>28.62</v>
          </cell>
          <cell r="BA125">
            <v>105.08000000000001</v>
          </cell>
          <cell r="BB125">
            <v>147.4</v>
          </cell>
          <cell r="BC125">
            <v>502.40000000000009</v>
          </cell>
        </row>
        <row r="126">
          <cell r="A126" t="str">
            <v xml:space="preserve">   8.  Acute Care</v>
          </cell>
          <cell r="B126">
            <v>1</v>
          </cell>
          <cell r="C126">
            <v>3.2</v>
          </cell>
          <cell r="D126">
            <v>0</v>
          </cell>
          <cell r="E126">
            <v>0</v>
          </cell>
          <cell r="F126">
            <v>1</v>
          </cell>
          <cell r="G126">
            <v>3.2</v>
          </cell>
          <cell r="I126" t="str">
            <v xml:space="preserve">   8.  Acute Care</v>
          </cell>
          <cell r="J126">
            <v>3</v>
          </cell>
          <cell r="K126">
            <v>11</v>
          </cell>
          <cell r="L126">
            <v>2</v>
          </cell>
          <cell r="M126">
            <v>6.0299999999999994</v>
          </cell>
          <cell r="N126">
            <v>5</v>
          </cell>
          <cell r="O126">
            <v>17.03</v>
          </cell>
          <cell r="Q126" t="str">
            <v xml:space="preserve">   8.  Acute Care</v>
          </cell>
          <cell r="R126">
            <v>2</v>
          </cell>
          <cell r="S126">
            <v>7.5299999999999994</v>
          </cell>
          <cell r="T126">
            <v>0</v>
          </cell>
          <cell r="U126">
            <v>0</v>
          </cell>
          <cell r="V126">
            <v>2</v>
          </cell>
          <cell r="W126">
            <v>7.5299999999999994</v>
          </cell>
          <cell r="Y126" t="str">
            <v xml:space="preserve">   8.  Acute Care</v>
          </cell>
          <cell r="Z126">
            <v>32.24</v>
          </cell>
          <cell r="AA126">
            <v>114.88</v>
          </cell>
          <cell r="AB126">
            <v>25.15</v>
          </cell>
          <cell r="AC126">
            <v>85.009999999999991</v>
          </cell>
          <cell r="AD126">
            <v>57.39</v>
          </cell>
          <cell r="AE126">
            <v>199.89</v>
          </cell>
          <cell r="AG126" t="str">
            <v xml:space="preserve">   8.  Acute Care</v>
          </cell>
          <cell r="AH126">
            <v>2</v>
          </cell>
          <cell r="AI126">
            <v>6.9</v>
          </cell>
          <cell r="AJ126">
            <v>0</v>
          </cell>
          <cell r="AK126">
            <v>0</v>
          </cell>
          <cell r="AL126">
            <v>2</v>
          </cell>
          <cell r="AM126">
            <v>6.9</v>
          </cell>
          <cell r="AO126" t="str">
            <v xml:space="preserve">   8.  Acute Care</v>
          </cell>
          <cell r="AP126">
            <v>1</v>
          </cell>
          <cell r="AQ126">
            <v>4.57</v>
          </cell>
          <cell r="AR126">
            <v>0</v>
          </cell>
          <cell r="AS126">
            <v>0</v>
          </cell>
          <cell r="AT126">
            <v>1</v>
          </cell>
          <cell r="AU126">
            <v>4.57</v>
          </cell>
          <cell r="AW126" t="str">
            <v xml:space="preserve">   8.  Acute Care</v>
          </cell>
          <cell r="AX126">
            <v>2</v>
          </cell>
          <cell r="AY126">
            <v>5</v>
          </cell>
          <cell r="AZ126">
            <v>1</v>
          </cell>
          <cell r="BA126">
            <v>5</v>
          </cell>
          <cell r="BB126">
            <v>3</v>
          </cell>
          <cell r="BC126">
            <v>10</v>
          </cell>
        </row>
        <row r="127">
          <cell r="A127" t="str">
            <v xml:space="preserve">   9.  Ventilator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I127" t="str">
            <v xml:space="preserve">   9.  Ventilator</v>
          </cell>
          <cell r="J127">
            <v>0</v>
          </cell>
          <cell r="K127">
            <v>0</v>
          </cell>
          <cell r="L127">
            <v>1</v>
          </cell>
          <cell r="M127">
            <v>3</v>
          </cell>
          <cell r="N127">
            <v>1</v>
          </cell>
          <cell r="O127">
            <v>3</v>
          </cell>
          <cell r="Q127" t="str">
            <v xml:space="preserve">   9.  Ventilator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Y127" t="str">
            <v xml:space="preserve">   9.  Ventilator</v>
          </cell>
          <cell r="Z127">
            <v>19.190000000000001</v>
          </cell>
          <cell r="AA127">
            <v>64.25</v>
          </cell>
          <cell r="AB127">
            <v>16</v>
          </cell>
          <cell r="AC127">
            <v>56.510000000000005</v>
          </cell>
          <cell r="AD127">
            <v>35.19</v>
          </cell>
          <cell r="AE127">
            <v>120.76</v>
          </cell>
          <cell r="AG127" t="str">
            <v xml:space="preserve">   9.  Ventilator</v>
          </cell>
          <cell r="AH127">
            <v>1</v>
          </cell>
          <cell r="AI127">
            <v>4</v>
          </cell>
          <cell r="AJ127">
            <v>0</v>
          </cell>
          <cell r="AK127">
            <v>0</v>
          </cell>
          <cell r="AL127">
            <v>1</v>
          </cell>
          <cell r="AM127">
            <v>4</v>
          </cell>
          <cell r="AO127" t="str">
            <v xml:space="preserve">   9.  Ventilator</v>
          </cell>
          <cell r="AP127">
            <v>1</v>
          </cell>
          <cell r="AQ127">
            <v>4</v>
          </cell>
          <cell r="AR127">
            <v>1</v>
          </cell>
          <cell r="AS127">
            <v>3</v>
          </cell>
          <cell r="AT127">
            <v>2</v>
          </cell>
          <cell r="AU127">
            <v>7</v>
          </cell>
          <cell r="AW127" t="str">
            <v xml:space="preserve">   9.  Ventilator</v>
          </cell>
          <cell r="AX127">
            <v>0</v>
          </cell>
          <cell r="AY127">
            <v>0</v>
          </cell>
          <cell r="AZ127">
            <v>1</v>
          </cell>
          <cell r="BA127">
            <v>3</v>
          </cell>
          <cell r="BB127">
            <v>1</v>
          </cell>
          <cell r="BC127">
            <v>3</v>
          </cell>
        </row>
        <row r="128">
          <cell r="A128" t="str">
            <v xml:space="preserve">  10.  Prior Period</v>
          </cell>
          <cell r="B128">
            <v>0</v>
          </cell>
          <cell r="C128">
            <v>1.9666999999999999</v>
          </cell>
          <cell r="D128">
            <v>0</v>
          </cell>
          <cell r="E128">
            <v>0</v>
          </cell>
          <cell r="F128">
            <v>0</v>
          </cell>
          <cell r="G128">
            <v>1.9666999999999999</v>
          </cell>
          <cell r="I128" t="str">
            <v xml:space="preserve">  10.  Prior Period</v>
          </cell>
          <cell r="J128">
            <v>9.2581000000000007</v>
          </cell>
          <cell r="K128">
            <v>16.677399999999999</v>
          </cell>
          <cell r="L128">
            <v>1.9333</v>
          </cell>
          <cell r="M128">
            <v>4.9333</v>
          </cell>
          <cell r="N128">
            <v>11.191400000000002</v>
          </cell>
          <cell r="O128">
            <v>21.610699999999998</v>
          </cell>
          <cell r="Q128" t="str">
            <v xml:space="preserve">  10.  Prior Period</v>
          </cell>
          <cell r="R128">
            <v>4.4839000000000002</v>
          </cell>
          <cell r="S128">
            <v>19.161200000000001</v>
          </cell>
          <cell r="T128">
            <v>0</v>
          </cell>
          <cell r="U128">
            <v>0</v>
          </cell>
          <cell r="V128">
            <v>4.4839000000000002</v>
          </cell>
          <cell r="W128">
            <v>19.161200000000001</v>
          </cell>
          <cell r="Y128" t="str">
            <v xml:space="preserve">  10.  Prior Period</v>
          </cell>
          <cell r="Z128">
            <v>163.82270000000003</v>
          </cell>
          <cell r="AA128">
            <v>506.45180000000005</v>
          </cell>
          <cell r="AB128">
            <v>14.320399999999999</v>
          </cell>
          <cell r="AC128">
            <v>36.459099999999999</v>
          </cell>
          <cell r="AD128">
            <v>178.14310000000003</v>
          </cell>
          <cell r="AE128">
            <v>542.91090000000008</v>
          </cell>
          <cell r="AG128" t="str">
            <v xml:space="preserve">  10.  Prior Period</v>
          </cell>
          <cell r="AH128">
            <v>29.0947</v>
          </cell>
          <cell r="AI128">
            <v>80.073099999999997</v>
          </cell>
          <cell r="AJ128">
            <v>0</v>
          </cell>
          <cell r="AK128">
            <v>9.0333000000000006</v>
          </cell>
          <cell r="AL128">
            <v>29.0947</v>
          </cell>
          <cell r="AM128">
            <v>89.106399999999994</v>
          </cell>
          <cell r="AO128" t="str">
            <v xml:space="preserve">  10.  Prior Period</v>
          </cell>
          <cell r="AP128">
            <v>5.6452</v>
          </cell>
          <cell r="AQ128">
            <v>21.099999999999998</v>
          </cell>
          <cell r="AR128">
            <v>0</v>
          </cell>
          <cell r="AS128">
            <v>3.2300000000000002E-2</v>
          </cell>
          <cell r="AT128">
            <v>5.6452</v>
          </cell>
          <cell r="AU128">
            <v>21.132299999999997</v>
          </cell>
          <cell r="AW128" t="str">
            <v xml:space="preserve">  10.  Prior Period</v>
          </cell>
          <cell r="AX128">
            <v>15.4817</v>
          </cell>
          <cell r="AY128">
            <v>39.611800000000002</v>
          </cell>
          <cell r="AZ128">
            <v>0</v>
          </cell>
          <cell r="BA128">
            <v>0</v>
          </cell>
          <cell r="BB128">
            <v>15.4817</v>
          </cell>
          <cell r="BC128">
            <v>39.611800000000002</v>
          </cell>
        </row>
        <row r="129">
          <cell r="A129" t="str">
            <v xml:space="preserve">  11.  Other - Not Placed</v>
          </cell>
          <cell r="B129">
            <v>-6.9</v>
          </cell>
          <cell r="C129">
            <v>-23.29</v>
          </cell>
          <cell r="D129">
            <v>-2</v>
          </cell>
          <cell r="E129">
            <v>-7</v>
          </cell>
          <cell r="F129">
            <v>-8.9</v>
          </cell>
          <cell r="G129">
            <v>-30.29</v>
          </cell>
          <cell r="I129" t="str">
            <v xml:space="preserve">  11.  Other - Not Placed</v>
          </cell>
          <cell r="J129">
            <v>-13.16</v>
          </cell>
          <cell r="K129">
            <v>-42.91</v>
          </cell>
          <cell r="L129">
            <v>-1.84</v>
          </cell>
          <cell r="M129">
            <v>-4.43</v>
          </cell>
          <cell r="N129">
            <v>-15</v>
          </cell>
          <cell r="O129">
            <v>-47.339999999999996</v>
          </cell>
          <cell r="Q129" t="str">
            <v xml:space="preserve">  11.  Other - Not Placed</v>
          </cell>
          <cell r="R129">
            <v>-6</v>
          </cell>
          <cell r="S129">
            <v>-22.83</v>
          </cell>
          <cell r="T129">
            <v>0</v>
          </cell>
          <cell r="U129">
            <v>0</v>
          </cell>
          <cell r="V129">
            <v>-6</v>
          </cell>
          <cell r="W129">
            <v>-22.83</v>
          </cell>
          <cell r="Y129" t="str">
            <v xml:space="preserve">  11.  Other - Not Placed</v>
          </cell>
          <cell r="Z129">
            <v>-365.54</v>
          </cell>
          <cell r="AA129">
            <v>-1251.3499999999979</v>
          </cell>
          <cell r="AB129">
            <v>-58.44</v>
          </cell>
          <cell r="AC129">
            <v>-184.51999999999998</v>
          </cell>
          <cell r="AD129">
            <v>-423.98</v>
          </cell>
          <cell r="AE129">
            <v>-1435.8699999999978</v>
          </cell>
          <cell r="AG129" t="str">
            <v xml:space="preserve">  11.  Other - Not Placed</v>
          </cell>
          <cell r="AH129">
            <v>-86.52</v>
          </cell>
          <cell r="AI129">
            <v>-294.55</v>
          </cell>
          <cell r="AJ129">
            <v>-2.92</v>
          </cell>
          <cell r="AK129">
            <v>-14.290000000000001</v>
          </cell>
          <cell r="AL129">
            <v>-89.44</v>
          </cell>
          <cell r="AM129">
            <v>-308.84000000000003</v>
          </cell>
          <cell r="AO129" t="str">
            <v xml:space="preserve">  11.  Other - Not Placed</v>
          </cell>
          <cell r="AP129">
            <v>-8.65</v>
          </cell>
          <cell r="AQ129">
            <v>-31.769999999999996</v>
          </cell>
          <cell r="AR129">
            <v>-5.74</v>
          </cell>
          <cell r="AS129">
            <v>-18.259999999999998</v>
          </cell>
          <cell r="AT129">
            <v>-14.39</v>
          </cell>
          <cell r="AU129">
            <v>-50.029999999999994</v>
          </cell>
          <cell r="AW129" t="str">
            <v xml:space="preserve">  11.  Other - Not Placed</v>
          </cell>
          <cell r="AX129">
            <v>-79.59</v>
          </cell>
          <cell r="AY129">
            <v>-270.71000000000004</v>
          </cell>
          <cell r="AZ129">
            <v>-13.36</v>
          </cell>
          <cell r="BA129">
            <v>-48.54</v>
          </cell>
          <cell r="BB129">
            <v>-92.95</v>
          </cell>
          <cell r="BC129">
            <v>-319.25000000000006</v>
          </cell>
        </row>
        <row r="131">
          <cell r="A131" t="str">
            <v>C.   Acute Patient Day Information</v>
          </cell>
          <cell r="I131" t="str">
            <v>C.   Acute Patient Day Information</v>
          </cell>
          <cell r="Q131" t="str">
            <v>C.   Acute Patient Day Information</v>
          </cell>
          <cell r="Y131" t="str">
            <v>C.   Acute Patient Day Information</v>
          </cell>
          <cell r="AG131" t="str">
            <v>C.   Acute Patient Day Information</v>
          </cell>
          <cell r="AO131" t="str">
            <v>C.   Acute Patient Day Information</v>
          </cell>
          <cell r="AW131" t="str">
            <v>C.   Acute Patient Day Information</v>
          </cell>
        </row>
        <row r="132">
          <cell r="A132" t="str">
            <v xml:space="preserve">       a.  Admissions</v>
          </cell>
          <cell r="B132">
            <v>3</v>
          </cell>
          <cell r="C132">
            <v>16</v>
          </cell>
          <cell r="D132">
            <v>1</v>
          </cell>
          <cell r="E132">
            <v>2</v>
          </cell>
          <cell r="F132">
            <v>4</v>
          </cell>
          <cell r="G132">
            <v>18</v>
          </cell>
          <cell r="I132" t="str">
            <v xml:space="preserve">       a.  Admissions</v>
          </cell>
          <cell r="J132">
            <v>11</v>
          </cell>
          <cell r="K132">
            <v>28</v>
          </cell>
          <cell r="L132">
            <v>2</v>
          </cell>
          <cell r="M132">
            <v>10</v>
          </cell>
          <cell r="N132">
            <v>13</v>
          </cell>
          <cell r="O132">
            <v>38</v>
          </cell>
          <cell r="Q132" t="str">
            <v xml:space="preserve">       a.  Admissions</v>
          </cell>
          <cell r="R132">
            <v>10</v>
          </cell>
          <cell r="S132">
            <v>17</v>
          </cell>
          <cell r="T132">
            <v>2</v>
          </cell>
          <cell r="U132">
            <v>2</v>
          </cell>
          <cell r="V132">
            <v>12</v>
          </cell>
          <cell r="W132">
            <v>19</v>
          </cell>
          <cell r="Y132" t="str">
            <v xml:space="preserve">       a.  Admissions</v>
          </cell>
          <cell r="Z132">
            <v>303</v>
          </cell>
          <cell r="AA132">
            <v>789</v>
          </cell>
          <cell r="AB132">
            <v>43</v>
          </cell>
          <cell r="AC132">
            <v>142</v>
          </cell>
          <cell r="AD132">
            <v>346</v>
          </cell>
          <cell r="AE132">
            <v>931</v>
          </cell>
          <cell r="AG132" t="str">
            <v xml:space="preserve">       a.  Admissions</v>
          </cell>
          <cell r="AH132">
            <v>46</v>
          </cell>
          <cell r="AI132">
            <v>125</v>
          </cell>
          <cell r="AJ132">
            <v>8</v>
          </cell>
          <cell r="AK132">
            <v>34</v>
          </cell>
          <cell r="AL132">
            <v>54</v>
          </cell>
          <cell r="AM132">
            <v>159</v>
          </cell>
          <cell r="AO132" t="str">
            <v xml:space="preserve">       a.  Admissions</v>
          </cell>
          <cell r="AP132">
            <v>12</v>
          </cell>
          <cell r="AQ132">
            <v>34</v>
          </cell>
          <cell r="AR132">
            <v>3</v>
          </cell>
          <cell r="AS132">
            <v>7</v>
          </cell>
          <cell r="AT132">
            <v>15</v>
          </cell>
          <cell r="AU132">
            <v>41</v>
          </cell>
          <cell r="AW132" t="str">
            <v xml:space="preserve">       a.  Admissions</v>
          </cell>
          <cell r="AX132">
            <v>33</v>
          </cell>
          <cell r="AY132">
            <v>112</v>
          </cell>
          <cell r="AZ132">
            <v>5</v>
          </cell>
          <cell r="BA132">
            <v>14</v>
          </cell>
          <cell r="BB132">
            <v>38</v>
          </cell>
          <cell r="BC132">
            <v>126</v>
          </cell>
        </row>
        <row r="133">
          <cell r="A133" t="str">
            <v xml:space="preserve">       b.  Patient Days</v>
          </cell>
          <cell r="B133">
            <v>6</v>
          </cell>
          <cell r="C133">
            <v>76</v>
          </cell>
          <cell r="D133">
            <v>4</v>
          </cell>
          <cell r="E133">
            <v>11</v>
          </cell>
          <cell r="F133">
            <v>10</v>
          </cell>
          <cell r="G133">
            <v>87</v>
          </cell>
          <cell r="I133" t="str">
            <v xml:space="preserve">       b.  Patient Days</v>
          </cell>
          <cell r="J133">
            <v>54</v>
          </cell>
          <cell r="K133">
            <v>170</v>
          </cell>
          <cell r="L133">
            <v>26</v>
          </cell>
          <cell r="M133">
            <v>63</v>
          </cell>
          <cell r="N133">
            <v>80</v>
          </cell>
          <cell r="O133">
            <v>233</v>
          </cell>
          <cell r="Q133" t="str">
            <v xml:space="preserve">       b.  Patient Days</v>
          </cell>
          <cell r="R133">
            <v>31</v>
          </cell>
          <cell r="S133">
            <v>95</v>
          </cell>
          <cell r="T133">
            <v>6</v>
          </cell>
          <cell r="U133">
            <v>6</v>
          </cell>
          <cell r="V133">
            <v>37</v>
          </cell>
          <cell r="W133">
            <v>101</v>
          </cell>
          <cell r="Y133" t="str">
            <v xml:space="preserve">       b.  Patient Days</v>
          </cell>
          <cell r="Z133">
            <v>1595</v>
          </cell>
          <cell r="AA133">
            <v>4179</v>
          </cell>
          <cell r="AB133">
            <v>268</v>
          </cell>
          <cell r="AC133">
            <v>826</v>
          </cell>
          <cell r="AD133">
            <v>1863</v>
          </cell>
          <cell r="AE133">
            <v>5005</v>
          </cell>
          <cell r="AG133" t="str">
            <v xml:space="preserve">       b.  Patient Days</v>
          </cell>
          <cell r="AH133">
            <v>260</v>
          </cell>
          <cell r="AI133">
            <v>727</v>
          </cell>
          <cell r="AJ133">
            <v>80</v>
          </cell>
          <cell r="AK133">
            <v>221</v>
          </cell>
          <cell r="AL133">
            <v>340</v>
          </cell>
          <cell r="AM133">
            <v>948</v>
          </cell>
          <cell r="AO133" t="str">
            <v xml:space="preserve">       b.  Patient Days</v>
          </cell>
          <cell r="AP133">
            <v>60</v>
          </cell>
          <cell r="AQ133">
            <v>165</v>
          </cell>
          <cell r="AR133">
            <v>21</v>
          </cell>
          <cell r="AS133">
            <v>52</v>
          </cell>
          <cell r="AT133">
            <v>81</v>
          </cell>
          <cell r="AU133">
            <v>217</v>
          </cell>
          <cell r="AW133" t="str">
            <v xml:space="preserve">       b.  Patient Days</v>
          </cell>
          <cell r="AX133">
            <v>174</v>
          </cell>
          <cell r="AY133">
            <v>682</v>
          </cell>
          <cell r="AZ133">
            <v>18</v>
          </cell>
          <cell r="BA133">
            <v>52</v>
          </cell>
          <cell r="BB133">
            <v>192</v>
          </cell>
          <cell r="BC133">
            <v>734</v>
          </cell>
        </row>
        <row r="134">
          <cell r="A134" t="str">
            <v xml:space="preserve">       c.  Discharges</v>
          </cell>
          <cell r="B134">
            <v>3</v>
          </cell>
          <cell r="C134">
            <v>18</v>
          </cell>
          <cell r="D134">
            <v>1</v>
          </cell>
          <cell r="E134">
            <v>2</v>
          </cell>
          <cell r="F134">
            <v>4</v>
          </cell>
          <cell r="G134">
            <v>20</v>
          </cell>
          <cell r="I134" t="str">
            <v xml:space="preserve">       c.  Discharges</v>
          </cell>
          <cell r="J134">
            <v>9</v>
          </cell>
          <cell r="K134">
            <v>26</v>
          </cell>
          <cell r="L134">
            <v>3</v>
          </cell>
          <cell r="M134">
            <v>10</v>
          </cell>
          <cell r="N134">
            <v>12</v>
          </cell>
          <cell r="O134">
            <v>36</v>
          </cell>
          <cell r="Q134" t="str">
            <v xml:space="preserve">       c.  Discharges</v>
          </cell>
          <cell r="R134">
            <v>7</v>
          </cell>
          <cell r="S134">
            <v>13</v>
          </cell>
          <cell r="T134">
            <v>2</v>
          </cell>
          <cell r="U134">
            <v>2</v>
          </cell>
          <cell r="V134">
            <v>9</v>
          </cell>
          <cell r="W134">
            <v>15</v>
          </cell>
          <cell r="Y134" t="str">
            <v xml:space="preserve">       c.  Discharges</v>
          </cell>
          <cell r="Z134">
            <v>279</v>
          </cell>
          <cell r="AA134">
            <v>749</v>
          </cell>
          <cell r="AB134">
            <v>47</v>
          </cell>
          <cell r="AC134">
            <v>136</v>
          </cell>
          <cell r="AD134">
            <v>326</v>
          </cell>
          <cell r="AE134">
            <v>885</v>
          </cell>
          <cell r="AG134" t="str">
            <v xml:space="preserve">       c.  Discharges</v>
          </cell>
          <cell r="AH134">
            <v>43</v>
          </cell>
          <cell r="AI134">
            <v>119</v>
          </cell>
          <cell r="AJ134">
            <v>4</v>
          </cell>
          <cell r="AK134">
            <v>28</v>
          </cell>
          <cell r="AL134">
            <v>47</v>
          </cell>
          <cell r="AM134">
            <v>147</v>
          </cell>
          <cell r="AO134" t="str">
            <v xml:space="preserve">       c.  Discharges</v>
          </cell>
          <cell r="AP134">
            <v>10</v>
          </cell>
          <cell r="AQ134">
            <v>31</v>
          </cell>
          <cell r="AR134">
            <v>3</v>
          </cell>
          <cell r="AS134">
            <v>7</v>
          </cell>
          <cell r="AT134">
            <v>13</v>
          </cell>
          <cell r="AU134">
            <v>38</v>
          </cell>
          <cell r="AW134" t="str">
            <v xml:space="preserve">       c.  Discharges</v>
          </cell>
          <cell r="AX134">
            <v>34</v>
          </cell>
          <cell r="AY134">
            <v>113</v>
          </cell>
          <cell r="AZ134">
            <v>5</v>
          </cell>
          <cell r="BA134">
            <v>13</v>
          </cell>
          <cell r="BB134">
            <v>39</v>
          </cell>
          <cell r="BC134">
            <v>126</v>
          </cell>
        </row>
        <row r="135">
          <cell r="A135" t="str">
            <v xml:space="preserve">       d.  Discharge Days</v>
          </cell>
          <cell r="B135">
            <v>6</v>
          </cell>
          <cell r="C135">
            <v>76</v>
          </cell>
          <cell r="D135">
            <v>4</v>
          </cell>
          <cell r="E135">
            <v>11</v>
          </cell>
          <cell r="F135">
            <v>10</v>
          </cell>
          <cell r="G135">
            <v>87</v>
          </cell>
          <cell r="I135" t="str">
            <v xml:space="preserve">       d.  Discharge Days</v>
          </cell>
          <cell r="J135">
            <v>37</v>
          </cell>
          <cell r="K135">
            <v>131</v>
          </cell>
          <cell r="L135">
            <v>26</v>
          </cell>
          <cell r="M135">
            <v>58</v>
          </cell>
          <cell r="N135">
            <v>63</v>
          </cell>
          <cell r="O135">
            <v>189</v>
          </cell>
          <cell r="Q135" t="str">
            <v xml:space="preserve">       d.  Discharge Days</v>
          </cell>
          <cell r="R135">
            <v>18</v>
          </cell>
          <cell r="S135">
            <v>65</v>
          </cell>
          <cell r="T135">
            <v>6</v>
          </cell>
          <cell r="U135">
            <v>6</v>
          </cell>
          <cell r="V135">
            <v>24</v>
          </cell>
          <cell r="W135">
            <v>71</v>
          </cell>
          <cell r="Y135" t="str">
            <v xml:space="preserve">       d.  Discharge Days</v>
          </cell>
          <cell r="Z135">
            <v>1264</v>
          </cell>
          <cell r="AA135">
            <v>3294</v>
          </cell>
          <cell r="AB135">
            <v>241</v>
          </cell>
          <cell r="AC135">
            <v>668</v>
          </cell>
          <cell r="AD135">
            <v>1505</v>
          </cell>
          <cell r="AE135">
            <v>3962</v>
          </cell>
          <cell r="AG135" t="str">
            <v xml:space="preserve">       d.  Discharge Days</v>
          </cell>
          <cell r="AH135">
            <v>208</v>
          </cell>
          <cell r="AI135">
            <v>586</v>
          </cell>
          <cell r="AJ135">
            <v>29</v>
          </cell>
          <cell r="AK135">
            <v>142</v>
          </cell>
          <cell r="AL135">
            <v>237</v>
          </cell>
          <cell r="AM135">
            <v>728</v>
          </cell>
          <cell r="AO135" t="str">
            <v xml:space="preserve">       d.  Discharge Days</v>
          </cell>
          <cell r="AP135">
            <v>37</v>
          </cell>
          <cell r="AQ135">
            <v>128</v>
          </cell>
          <cell r="AR135">
            <v>21</v>
          </cell>
          <cell r="AS135">
            <v>33</v>
          </cell>
          <cell r="AT135">
            <v>58</v>
          </cell>
          <cell r="AU135">
            <v>161</v>
          </cell>
          <cell r="AW135" t="str">
            <v xml:space="preserve">       d.  Discharge Days</v>
          </cell>
          <cell r="AX135">
            <v>157</v>
          </cell>
          <cell r="AY135">
            <v>519</v>
          </cell>
          <cell r="AZ135">
            <v>17</v>
          </cell>
          <cell r="BA135">
            <v>48</v>
          </cell>
          <cell r="BB135">
            <v>174</v>
          </cell>
          <cell r="BC135">
            <v>567</v>
          </cell>
        </row>
        <row r="136">
          <cell r="A136" t="str">
            <v xml:space="preserve">       e.  Average Length of Stay</v>
          </cell>
          <cell r="B136">
            <v>2</v>
          </cell>
          <cell r="C136">
            <v>4.2222222222222223</v>
          </cell>
          <cell r="D136">
            <v>4</v>
          </cell>
          <cell r="E136">
            <v>5.5</v>
          </cell>
          <cell r="F136">
            <v>2.5</v>
          </cell>
          <cell r="G136">
            <v>4.3499999999999996</v>
          </cell>
          <cell r="I136" t="str">
            <v xml:space="preserve">       e.  Average Length of Stay</v>
          </cell>
          <cell r="J136">
            <v>4.1111111111111107</v>
          </cell>
          <cell r="K136">
            <v>5.0384615384615383</v>
          </cell>
          <cell r="L136">
            <v>8.6666666666666661</v>
          </cell>
          <cell r="M136">
            <v>5.8</v>
          </cell>
          <cell r="N136">
            <v>5.25</v>
          </cell>
          <cell r="O136">
            <v>5.25</v>
          </cell>
          <cell r="Q136" t="str">
            <v xml:space="preserve">       e.  Average Length of Stay</v>
          </cell>
          <cell r="R136">
            <v>2.5714285714285716</v>
          </cell>
          <cell r="S136">
            <v>5</v>
          </cell>
          <cell r="T136">
            <v>3</v>
          </cell>
          <cell r="U136">
            <v>3</v>
          </cell>
          <cell r="V136">
            <v>2.6666666666666665</v>
          </cell>
          <cell r="W136">
            <v>4.7333333333333334</v>
          </cell>
          <cell r="Y136" t="str">
            <v xml:space="preserve">       e.  Average Length of Stay</v>
          </cell>
          <cell r="Z136">
            <v>4.5304659498207887</v>
          </cell>
          <cell r="AA136">
            <v>4.3978638184245664</v>
          </cell>
          <cell r="AB136">
            <v>5.1276595744680851</v>
          </cell>
          <cell r="AC136">
            <v>4.9117647058823533</v>
          </cell>
          <cell r="AD136">
            <v>4.6165644171779139</v>
          </cell>
          <cell r="AE136">
            <v>4.4768361581920901</v>
          </cell>
          <cell r="AG136" t="str">
            <v xml:space="preserve">       e.  Average Length of Stay</v>
          </cell>
          <cell r="AH136">
            <v>4.8372093023255811</v>
          </cell>
          <cell r="AI136">
            <v>4.9243697478991599</v>
          </cell>
          <cell r="AJ136">
            <v>7.25</v>
          </cell>
          <cell r="AK136">
            <v>5.0714285714285712</v>
          </cell>
          <cell r="AL136">
            <v>5.042553191489362</v>
          </cell>
          <cell r="AM136">
            <v>4.9523809523809526</v>
          </cell>
          <cell r="AO136" t="str">
            <v xml:space="preserve">       e.  Average Length of Stay</v>
          </cell>
          <cell r="AP136">
            <v>3.7</v>
          </cell>
          <cell r="AQ136">
            <v>4.129032258064516</v>
          </cell>
          <cell r="AR136">
            <v>7</v>
          </cell>
          <cell r="AS136">
            <v>4.7142857142857144</v>
          </cell>
          <cell r="AT136">
            <v>4.4615384615384617</v>
          </cell>
          <cell r="AU136">
            <v>4.2368421052631575</v>
          </cell>
          <cell r="AW136" t="str">
            <v xml:space="preserve">       e.  Average Length of Stay</v>
          </cell>
          <cell r="AX136">
            <v>4.617647058823529</v>
          </cell>
          <cell r="AY136">
            <v>4.5929203539823007</v>
          </cell>
          <cell r="AZ136">
            <v>3.4</v>
          </cell>
          <cell r="BA136">
            <v>3.6923076923076925</v>
          </cell>
          <cell r="BB136">
            <v>4.4615384615384617</v>
          </cell>
          <cell r="BC136">
            <v>4.5</v>
          </cell>
        </row>
        <row r="138">
          <cell r="A138" t="str">
            <v>D.   Emergency Room Visits</v>
          </cell>
          <cell r="B138">
            <v>2</v>
          </cell>
          <cell r="C138">
            <v>8</v>
          </cell>
          <cell r="D138">
            <v>0</v>
          </cell>
          <cell r="E138">
            <v>3</v>
          </cell>
          <cell r="F138">
            <v>2</v>
          </cell>
          <cell r="G138">
            <v>11</v>
          </cell>
          <cell r="I138" t="str">
            <v>D.   Emergency Room Visits</v>
          </cell>
          <cell r="J138">
            <v>6</v>
          </cell>
          <cell r="K138">
            <v>18</v>
          </cell>
          <cell r="L138">
            <v>3</v>
          </cell>
          <cell r="M138">
            <v>10</v>
          </cell>
          <cell r="N138">
            <v>9</v>
          </cell>
          <cell r="O138">
            <v>28</v>
          </cell>
          <cell r="Q138" t="str">
            <v>D.   Emergency Room Visits</v>
          </cell>
          <cell r="R138">
            <v>4</v>
          </cell>
          <cell r="S138">
            <v>9</v>
          </cell>
          <cell r="T138">
            <v>0</v>
          </cell>
          <cell r="U138">
            <v>1</v>
          </cell>
          <cell r="V138">
            <v>4</v>
          </cell>
          <cell r="W138">
            <v>10</v>
          </cell>
          <cell r="Y138" t="str">
            <v>D.   Emergency Room Visits</v>
          </cell>
          <cell r="Z138">
            <v>79</v>
          </cell>
          <cell r="AA138">
            <v>247</v>
          </cell>
          <cell r="AB138">
            <v>41</v>
          </cell>
          <cell r="AC138">
            <v>131</v>
          </cell>
          <cell r="AD138">
            <v>120</v>
          </cell>
          <cell r="AE138">
            <v>378</v>
          </cell>
          <cell r="AG138" t="str">
            <v>D.   Emergency Room Visits</v>
          </cell>
          <cell r="AH138">
            <v>28</v>
          </cell>
          <cell r="AI138">
            <v>102</v>
          </cell>
          <cell r="AJ138">
            <v>12</v>
          </cell>
          <cell r="AK138">
            <v>32</v>
          </cell>
          <cell r="AL138">
            <v>40</v>
          </cell>
          <cell r="AM138">
            <v>134</v>
          </cell>
          <cell r="AO138" t="str">
            <v>D.   Emergency Room Visits</v>
          </cell>
          <cell r="AP138">
            <v>11</v>
          </cell>
          <cell r="AQ138">
            <v>27</v>
          </cell>
          <cell r="AR138">
            <v>4</v>
          </cell>
          <cell r="AS138">
            <v>12</v>
          </cell>
          <cell r="AT138">
            <v>15</v>
          </cell>
          <cell r="AU138">
            <v>39</v>
          </cell>
          <cell r="AW138" t="str">
            <v>D.   Emergency Room Visits</v>
          </cell>
          <cell r="AX138">
            <v>13</v>
          </cell>
          <cell r="AY138">
            <v>43</v>
          </cell>
          <cell r="AZ138">
            <v>1</v>
          </cell>
          <cell r="BA138">
            <v>10</v>
          </cell>
          <cell r="BB138">
            <v>14</v>
          </cell>
          <cell r="BC138">
            <v>53</v>
          </cell>
        </row>
        <row r="142">
          <cell r="A142" t="str">
            <v>Program Contractor Financial Reporting Systems - Report #11A Utilization Data Report by County</v>
          </cell>
          <cell r="I142" t="str">
            <v>Program Contractor Financial Reporting Systems - Report #11A Utilization Data Report by County</v>
          </cell>
          <cell r="Q142" t="str">
            <v>Program Contractor Financial Reporting Systems - Report #11A Utilization Data Report by County</v>
          </cell>
          <cell r="Y142" t="str">
            <v>Program Contractor Financial Reporting Systems - Report #11A Utilization Data Report by County</v>
          </cell>
          <cell r="AG142" t="str">
            <v>Program Contractor Financial Reporting Systems - Report #11A Utilization Data Report by County</v>
          </cell>
          <cell r="AO142" t="str">
            <v>Program Contractor Financial Reporting Systems - Report #11A Utilization Data Report by County</v>
          </cell>
          <cell r="AW142" t="str">
            <v>Program Contractor Financial Reporting Systems - Report #11A Utilization Data Report by County</v>
          </cell>
        </row>
        <row r="144">
          <cell r="A144" t="str">
            <v>Statement for Program Contractor 110049 - Evercare of Arizona, Inc.</v>
          </cell>
          <cell r="F144" t="str">
            <v>County:</v>
          </cell>
          <cell r="G144" t="str">
            <v>Apache</v>
          </cell>
          <cell r="I144" t="str">
            <v>Statement for Program Contractor 110049 - Evercare of Arizona, Inc.</v>
          </cell>
          <cell r="N144" t="str">
            <v>County:</v>
          </cell>
          <cell r="O144" t="str">
            <v>Coconino</v>
          </cell>
          <cell r="Q144" t="str">
            <v>Statement for Program Contractor 110049 - Evercare of Arizona, Inc.</v>
          </cell>
          <cell r="V144" t="str">
            <v>County:</v>
          </cell>
          <cell r="W144" t="str">
            <v>La Paz</v>
          </cell>
          <cell r="Y144" t="str">
            <v>Statement for Program Contractor 110049 - Evercare of Arizona, Inc.</v>
          </cell>
          <cell r="AD144" t="str">
            <v>County:</v>
          </cell>
          <cell r="AE144" t="str">
            <v>Maricopa</v>
          </cell>
          <cell r="AG144" t="str">
            <v>Statement for Program Contractor 110049 - Evercare of Arizona, Inc.</v>
          </cell>
          <cell r="AL144" t="str">
            <v>County:</v>
          </cell>
          <cell r="AM144" t="str">
            <v>Mohave</v>
          </cell>
          <cell r="AO144" t="str">
            <v>Statement for Program Contractor 110049 - Evercare of Arizona, Inc.</v>
          </cell>
          <cell r="AT144" t="str">
            <v>County:</v>
          </cell>
          <cell r="AU144" t="str">
            <v>Navajo</v>
          </cell>
          <cell r="AW144" t="str">
            <v>Statement for Program Contractor 110049 - Evercare of Arizona, Inc.</v>
          </cell>
          <cell r="BB144" t="str">
            <v>County:</v>
          </cell>
          <cell r="BC144" t="str">
            <v>Yuma</v>
          </cell>
        </row>
        <row r="146">
          <cell r="A146" t="str">
            <v>For the Month ending 1/31/2006 in the Fiscal Year ending 9/30/2006</v>
          </cell>
          <cell r="F146" t="str">
            <v>Page 1 of 21</v>
          </cell>
          <cell r="I146" t="str">
            <v>For the Month ending 1/31/2006 in the Fiscal Year ending 9/30/2006</v>
          </cell>
          <cell r="N146" t="str">
            <v>Page 4 of 21</v>
          </cell>
          <cell r="Q146" t="str">
            <v>For the Month ending 1/31/2006 in the Fiscal Year ending 9/30/2006</v>
          </cell>
          <cell r="V146" t="str">
            <v>Page 7 of 21</v>
          </cell>
          <cell r="Y146" t="str">
            <v>For the Month ending 1/31/2006 in the Fiscal Year ending 9/30/2006</v>
          </cell>
          <cell r="AD146" t="str">
            <v>Page 10 of 21</v>
          </cell>
          <cell r="AG146" t="str">
            <v>For the Month ending 1/31/2006 in the Fiscal Year ending 9/30/2006</v>
          </cell>
          <cell r="AL146" t="str">
            <v>Page 13 of 21</v>
          </cell>
          <cell r="AO146" t="str">
            <v>For the Month ending 1/31/2006 in the Fiscal Year ending 9/30/2006</v>
          </cell>
          <cell r="AT146" t="str">
            <v>Page 16 of 21</v>
          </cell>
          <cell r="AW146" t="str">
            <v>For the Month ending 1/31/2006 in the Fiscal Year ending 9/30/2006</v>
          </cell>
          <cell r="BB146" t="str">
            <v>Page 19 of 21</v>
          </cell>
        </row>
        <row r="149">
          <cell r="A149" t="str">
            <v>Utilization Data Report by County</v>
          </cell>
          <cell r="I149" t="str">
            <v>Utilization Data Report by County</v>
          </cell>
          <cell r="Q149" t="str">
            <v>Utilization Data Report by County</v>
          </cell>
          <cell r="Y149" t="str">
            <v>Utilization Data Report by County</v>
          </cell>
          <cell r="AG149" t="str">
            <v>Utilization Data Report by County</v>
          </cell>
          <cell r="AO149" t="str">
            <v>Utilization Data Report by County</v>
          </cell>
          <cell r="AW149" t="str">
            <v>Utilization Data Report by County</v>
          </cell>
        </row>
        <row r="151">
          <cell r="B151" t="str">
            <v>MEDICARE</v>
          </cell>
          <cell r="D151" t="str">
            <v>NON-MEDICARE</v>
          </cell>
          <cell r="F151" t="str">
            <v>TOTAL</v>
          </cell>
          <cell r="J151" t="str">
            <v>MEDICARE</v>
          </cell>
          <cell r="L151" t="str">
            <v>NON-MEDICARE</v>
          </cell>
          <cell r="N151" t="str">
            <v>TOTAL</v>
          </cell>
          <cell r="R151" t="str">
            <v>MEDICARE</v>
          </cell>
          <cell r="T151" t="str">
            <v>NON-MEDICARE</v>
          </cell>
          <cell r="V151" t="str">
            <v>TOTAL</v>
          </cell>
          <cell r="Z151" t="str">
            <v>MEDICARE</v>
          </cell>
          <cell r="AB151" t="str">
            <v>NON-MEDICARE</v>
          </cell>
          <cell r="AD151" t="str">
            <v>TOTAL</v>
          </cell>
          <cell r="AH151" t="str">
            <v>MEDICARE</v>
          </cell>
          <cell r="AJ151" t="str">
            <v>NON-MEDICARE</v>
          </cell>
          <cell r="AL151" t="str">
            <v>TOTAL</v>
          </cell>
          <cell r="AP151" t="str">
            <v>MEDICARE</v>
          </cell>
          <cell r="AR151" t="str">
            <v>NON-MEDICARE</v>
          </cell>
          <cell r="AT151" t="str">
            <v>TOTAL</v>
          </cell>
          <cell r="AX151" t="str">
            <v>MEDICARE</v>
          </cell>
          <cell r="AZ151" t="str">
            <v>NON-MEDICARE</v>
          </cell>
          <cell r="BB151" t="str">
            <v>TOTAL</v>
          </cell>
        </row>
        <row r="152">
          <cell r="A152" t="str">
            <v>ITEM DESCRIPTION</v>
          </cell>
          <cell r="B152" t="str">
            <v>Current</v>
          </cell>
          <cell r="D152" t="str">
            <v>Current</v>
          </cell>
          <cell r="F152" t="str">
            <v>Current</v>
          </cell>
          <cell r="I152" t="str">
            <v>ITEM DESCRIPTION</v>
          </cell>
          <cell r="J152" t="str">
            <v>Current</v>
          </cell>
          <cell r="L152" t="str">
            <v>Current</v>
          </cell>
          <cell r="N152" t="str">
            <v>Current</v>
          </cell>
          <cell r="Q152" t="str">
            <v>ITEM DESCRIPTION</v>
          </cell>
          <cell r="R152" t="str">
            <v>Current</v>
          </cell>
          <cell r="T152" t="str">
            <v>Current</v>
          </cell>
          <cell r="V152" t="str">
            <v>Current</v>
          </cell>
          <cell r="Y152" t="str">
            <v>ITEM DESCRIPTION</v>
          </cell>
          <cell r="Z152" t="str">
            <v>Current</v>
          </cell>
          <cell r="AB152" t="str">
            <v>Current</v>
          </cell>
          <cell r="AD152" t="str">
            <v>Current</v>
          </cell>
          <cell r="AG152" t="str">
            <v>ITEM DESCRIPTION</v>
          </cell>
          <cell r="AH152" t="str">
            <v>Current</v>
          </cell>
          <cell r="AJ152" t="str">
            <v>Current</v>
          </cell>
          <cell r="AL152" t="str">
            <v>Current</v>
          </cell>
          <cell r="AO152" t="str">
            <v>ITEM DESCRIPTION</v>
          </cell>
          <cell r="AP152" t="str">
            <v>Current</v>
          </cell>
          <cell r="AR152" t="str">
            <v>Current</v>
          </cell>
          <cell r="AT152" t="str">
            <v>Current</v>
          </cell>
          <cell r="AW152" t="str">
            <v>ITEM DESCRIPTION</v>
          </cell>
          <cell r="AX152" t="str">
            <v>Current</v>
          </cell>
          <cell r="AZ152" t="str">
            <v>Current</v>
          </cell>
          <cell r="BB152" t="str">
            <v>Current</v>
          </cell>
        </row>
        <row r="153">
          <cell r="B153" t="str">
            <v>Period</v>
          </cell>
          <cell r="C153" t="str">
            <v>YTD</v>
          </cell>
          <cell r="D153" t="str">
            <v>Period</v>
          </cell>
          <cell r="E153" t="str">
            <v>YTD</v>
          </cell>
          <cell r="F153" t="str">
            <v>Period</v>
          </cell>
          <cell r="G153" t="str">
            <v>YTD</v>
          </cell>
          <cell r="J153" t="str">
            <v>Period</v>
          </cell>
          <cell r="K153" t="str">
            <v>YTD</v>
          </cell>
          <cell r="L153" t="str">
            <v>Period</v>
          </cell>
          <cell r="M153" t="str">
            <v>YTD</v>
          </cell>
          <cell r="N153" t="str">
            <v>Period</v>
          </cell>
          <cell r="O153" t="str">
            <v>YTD</v>
          </cell>
          <cell r="R153" t="str">
            <v>Period</v>
          </cell>
          <cell r="S153" t="str">
            <v>YTD</v>
          </cell>
          <cell r="T153" t="str">
            <v>Period</v>
          </cell>
          <cell r="U153" t="str">
            <v>YTD</v>
          </cell>
          <cell r="V153" t="str">
            <v>Period</v>
          </cell>
          <cell r="W153" t="str">
            <v>YTD</v>
          </cell>
          <cell r="Z153" t="str">
            <v>Period</v>
          </cell>
          <cell r="AA153" t="str">
            <v>YTD</v>
          </cell>
          <cell r="AB153" t="str">
            <v>Period</v>
          </cell>
          <cell r="AC153" t="str">
            <v>YTD</v>
          </cell>
          <cell r="AD153" t="str">
            <v>Period</v>
          </cell>
          <cell r="AE153" t="str">
            <v>YTD</v>
          </cell>
          <cell r="AH153" t="str">
            <v>Period</v>
          </cell>
          <cell r="AI153" t="str">
            <v>YTD</v>
          </cell>
          <cell r="AJ153" t="str">
            <v>Period</v>
          </cell>
          <cell r="AK153" t="str">
            <v>YTD</v>
          </cell>
          <cell r="AL153" t="str">
            <v>Period</v>
          </cell>
          <cell r="AM153" t="str">
            <v>YTD</v>
          </cell>
          <cell r="AP153" t="str">
            <v>Period</v>
          </cell>
          <cell r="AQ153" t="str">
            <v>YTD</v>
          </cell>
          <cell r="AR153" t="str">
            <v>Period</v>
          </cell>
          <cell r="AS153" t="str">
            <v>YTD</v>
          </cell>
          <cell r="AT153" t="str">
            <v>Period</v>
          </cell>
          <cell r="AU153" t="str">
            <v>YTD</v>
          </cell>
          <cell r="AX153" t="str">
            <v>Period</v>
          </cell>
          <cell r="AY153" t="str">
            <v>YTD</v>
          </cell>
          <cell r="AZ153" t="str">
            <v>Period</v>
          </cell>
          <cell r="BA153" t="str">
            <v>YTD</v>
          </cell>
          <cell r="BB153" t="str">
            <v>Period</v>
          </cell>
          <cell r="BC153" t="str">
            <v>YTD</v>
          </cell>
        </row>
        <row r="154">
          <cell r="A154" t="str">
            <v>A.   Enrollees (At End of Period)</v>
          </cell>
          <cell r="B154">
            <v>0</v>
          </cell>
          <cell r="D154">
            <v>0</v>
          </cell>
          <cell r="F154">
            <v>0</v>
          </cell>
          <cell r="I154" t="str">
            <v>A.   Enrollees (At End of Period)</v>
          </cell>
          <cell r="J154">
            <v>0</v>
          </cell>
          <cell r="L154">
            <v>0</v>
          </cell>
          <cell r="N154">
            <v>0</v>
          </cell>
          <cell r="Q154" t="str">
            <v>A.   Enrollees (At End of Period)</v>
          </cell>
          <cell r="R154">
            <v>0</v>
          </cell>
          <cell r="T154">
            <v>0</v>
          </cell>
          <cell r="V154">
            <v>0</v>
          </cell>
          <cell r="Y154" t="str">
            <v>A.   Enrollees (At End of Period)</v>
          </cell>
          <cell r="Z154">
            <v>0</v>
          </cell>
          <cell r="AB154">
            <v>0</v>
          </cell>
          <cell r="AD154">
            <v>0</v>
          </cell>
          <cell r="AG154" t="str">
            <v>A.   Enrollees (At End of Period)</v>
          </cell>
          <cell r="AH154">
            <v>0</v>
          </cell>
          <cell r="AJ154">
            <v>0</v>
          </cell>
          <cell r="AL154">
            <v>0</v>
          </cell>
          <cell r="AO154" t="str">
            <v>A.   Enrollees (At End of Period)</v>
          </cell>
          <cell r="AP154">
            <v>0</v>
          </cell>
          <cell r="AR154">
            <v>0</v>
          </cell>
          <cell r="AT154">
            <v>0</v>
          </cell>
          <cell r="AW154" t="str">
            <v>A.   Enrollees (At End of Period)</v>
          </cell>
          <cell r="AX154">
            <v>0</v>
          </cell>
          <cell r="AZ154">
            <v>0</v>
          </cell>
          <cell r="BB154">
            <v>0</v>
          </cell>
        </row>
        <row r="156">
          <cell r="A156" t="str">
            <v>B.   Member Months (Unduplicated)</v>
          </cell>
          <cell r="B156">
            <v>0</v>
          </cell>
          <cell r="C156">
            <v>190.88669999999996</v>
          </cell>
          <cell r="D156">
            <v>0</v>
          </cell>
          <cell r="E156">
            <v>54.75</v>
          </cell>
          <cell r="F156">
            <v>0</v>
          </cell>
          <cell r="G156">
            <v>245.63669999999996</v>
          </cell>
          <cell r="I156" t="str">
            <v>B.   Member Months (Unduplicated)</v>
          </cell>
          <cell r="J156">
            <v>0</v>
          </cell>
          <cell r="K156">
            <v>513.7274000000001</v>
          </cell>
          <cell r="L156">
            <v>0</v>
          </cell>
          <cell r="M156">
            <v>110.61330000000001</v>
          </cell>
          <cell r="N156">
            <v>0</v>
          </cell>
          <cell r="O156">
            <v>624.34070000000008</v>
          </cell>
          <cell r="Q156" t="str">
            <v>B.   Member Months (Unduplicated)</v>
          </cell>
          <cell r="R156">
            <v>0</v>
          </cell>
          <cell r="S156">
            <v>222.08120000000002</v>
          </cell>
          <cell r="T156">
            <v>0</v>
          </cell>
          <cell r="U156">
            <v>17.07</v>
          </cell>
          <cell r="V156">
            <v>0</v>
          </cell>
          <cell r="W156">
            <v>239.15120000000002</v>
          </cell>
          <cell r="Y156" t="str">
            <v>B.   Member Months (Unduplicated)</v>
          </cell>
          <cell r="Z156">
            <v>0</v>
          </cell>
          <cell r="AA156">
            <v>13367.081800000002</v>
          </cell>
          <cell r="AB156">
            <v>0</v>
          </cell>
          <cell r="AC156">
            <v>1964.4491000000003</v>
          </cell>
          <cell r="AD156">
            <v>0</v>
          </cell>
          <cell r="AE156">
            <v>15331.530900000002</v>
          </cell>
          <cell r="AG156" t="str">
            <v>B.   Member Months (Unduplicated)</v>
          </cell>
          <cell r="AH156">
            <v>0</v>
          </cell>
          <cell r="AI156">
            <v>2465.0030999999999</v>
          </cell>
          <cell r="AJ156">
            <v>0</v>
          </cell>
          <cell r="AK156">
            <v>338.37329999999997</v>
          </cell>
          <cell r="AL156">
            <v>0</v>
          </cell>
          <cell r="AM156">
            <v>2803.3764000000001</v>
          </cell>
          <cell r="AO156" t="str">
            <v>B.   Member Months (Unduplicated)</v>
          </cell>
          <cell r="AP156">
            <v>0</v>
          </cell>
          <cell r="AQ156">
            <v>588.85000000000014</v>
          </cell>
          <cell r="AR156">
            <v>0</v>
          </cell>
          <cell r="AS156">
            <v>145.74229999999997</v>
          </cell>
          <cell r="AT156">
            <v>0</v>
          </cell>
          <cell r="AU156">
            <v>734.59230000000014</v>
          </cell>
          <cell r="AW156" t="str">
            <v>B.   Member Months (Unduplicated)</v>
          </cell>
          <cell r="AX156">
            <v>0</v>
          </cell>
          <cell r="AY156">
            <v>1674.2218</v>
          </cell>
          <cell r="AZ156">
            <v>0</v>
          </cell>
          <cell r="BA156">
            <v>331.96999999999997</v>
          </cell>
          <cell r="BB156">
            <v>0</v>
          </cell>
          <cell r="BC156">
            <v>2006.1918000000001</v>
          </cell>
        </row>
        <row r="157">
          <cell r="A157" t="str">
            <v xml:space="preserve">   Institutional Member Months Total</v>
          </cell>
          <cell r="B157">
            <v>0</v>
          </cell>
          <cell r="C157">
            <v>15.7</v>
          </cell>
          <cell r="D157">
            <v>0</v>
          </cell>
          <cell r="E157">
            <v>11.14</v>
          </cell>
          <cell r="F157">
            <v>0</v>
          </cell>
          <cell r="G157">
            <v>26.84</v>
          </cell>
          <cell r="I157" t="str">
            <v xml:space="preserve">   Institutional Member Months Total</v>
          </cell>
          <cell r="J157">
            <v>0</v>
          </cell>
          <cell r="K157">
            <v>190.48</v>
          </cell>
          <cell r="L157">
            <v>0</v>
          </cell>
          <cell r="M157">
            <v>12.73</v>
          </cell>
          <cell r="N157">
            <v>0</v>
          </cell>
          <cell r="O157">
            <v>203.20999999999998</v>
          </cell>
          <cell r="Q157" t="str">
            <v xml:space="preserve">   Institutional Member Months Total</v>
          </cell>
          <cell r="R157">
            <v>0</v>
          </cell>
          <cell r="S157">
            <v>122.66999999999999</v>
          </cell>
          <cell r="T157">
            <v>0</v>
          </cell>
          <cell r="U157">
            <v>3</v>
          </cell>
          <cell r="V157">
            <v>0</v>
          </cell>
          <cell r="W157">
            <v>125.66999999999999</v>
          </cell>
          <cell r="Y157" t="str">
            <v xml:space="preserve">   Institutional Member Months Total</v>
          </cell>
          <cell r="Z157">
            <v>0</v>
          </cell>
          <cell r="AA157">
            <v>5378.2800000000007</v>
          </cell>
          <cell r="AB157">
            <v>0</v>
          </cell>
          <cell r="AC157">
            <v>460.42000000000007</v>
          </cell>
          <cell r="AD157">
            <v>0</v>
          </cell>
          <cell r="AE157">
            <v>5838.7000000000007</v>
          </cell>
          <cell r="AG157" t="str">
            <v xml:space="preserve">   Institutional Member Months Total</v>
          </cell>
          <cell r="AH157">
            <v>0</v>
          </cell>
          <cell r="AI157">
            <v>1342.8</v>
          </cell>
          <cell r="AJ157">
            <v>0</v>
          </cell>
          <cell r="AK157">
            <v>92.289999999999992</v>
          </cell>
          <cell r="AL157">
            <v>0</v>
          </cell>
          <cell r="AM157">
            <v>1435.09</v>
          </cell>
          <cell r="AO157" t="str">
            <v xml:space="preserve">   Institutional Member Months Total</v>
          </cell>
          <cell r="AP157">
            <v>0</v>
          </cell>
          <cell r="AQ157">
            <v>111.26</v>
          </cell>
          <cell r="AR157">
            <v>0</v>
          </cell>
          <cell r="AS157">
            <v>25.259999999999998</v>
          </cell>
          <cell r="AT157">
            <v>0</v>
          </cell>
          <cell r="AU157">
            <v>136.52000000000001</v>
          </cell>
          <cell r="AW157" t="str">
            <v xml:space="preserve">   Institutional Member Months Total</v>
          </cell>
          <cell r="AX157">
            <v>0</v>
          </cell>
          <cell r="AY157">
            <v>878.52</v>
          </cell>
          <cell r="AZ157">
            <v>0</v>
          </cell>
          <cell r="BA157">
            <v>113.56</v>
          </cell>
          <cell r="BB157">
            <v>0</v>
          </cell>
          <cell r="BC157">
            <v>992.07999999999993</v>
          </cell>
        </row>
        <row r="158">
          <cell r="A158" t="str">
            <v xml:space="preserve">   1.  Level I</v>
          </cell>
          <cell r="B158">
            <v>0</v>
          </cell>
          <cell r="C158">
            <v>6.81</v>
          </cell>
          <cell r="D158">
            <v>0</v>
          </cell>
          <cell r="E158">
            <v>8.14</v>
          </cell>
          <cell r="F158">
            <v>0</v>
          </cell>
          <cell r="G158">
            <v>14.95</v>
          </cell>
          <cell r="I158" t="str">
            <v xml:space="preserve">   1.  Level I</v>
          </cell>
          <cell r="J158">
            <v>0</v>
          </cell>
          <cell r="K158">
            <v>86.49</v>
          </cell>
          <cell r="L158">
            <v>0</v>
          </cell>
          <cell r="M158">
            <v>8.23</v>
          </cell>
          <cell r="N158">
            <v>0</v>
          </cell>
          <cell r="O158">
            <v>94.72</v>
          </cell>
          <cell r="Q158" t="str">
            <v xml:space="preserve">   1.  Level I</v>
          </cell>
          <cell r="R158">
            <v>0</v>
          </cell>
          <cell r="S158">
            <v>78.349999999999994</v>
          </cell>
          <cell r="T158">
            <v>0</v>
          </cell>
          <cell r="U158">
            <v>0</v>
          </cell>
          <cell r="V158">
            <v>0</v>
          </cell>
          <cell r="W158">
            <v>78.349999999999994</v>
          </cell>
          <cell r="Y158" t="str">
            <v xml:space="preserve">   1.  Level I</v>
          </cell>
          <cell r="Z158">
            <v>0</v>
          </cell>
          <cell r="AA158">
            <v>3650.05</v>
          </cell>
          <cell r="AB158">
            <v>0</v>
          </cell>
          <cell r="AC158">
            <v>288.17</v>
          </cell>
          <cell r="AD158">
            <v>0</v>
          </cell>
          <cell r="AE158">
            <v>3938.2200000000003</v>
          </cell>
          <cell r="AG158" t="str">
            <v xml:space="preserve">   1.  Level I</v>
          </cell>
          <cell r="AH158">
            <v>0</v>
          </cell>
          <cell r="AI158">
            <v>607.04999999999995</v>
          </cell>
          <cell r="AJ158">
            <v>0</v>
          </cell>
          <cell r="AK158">
            <v>46.1</v>
          </cell>
          <cell r="AL158">
            <v>0</v>
          </cell>
          <cell r="AM158">
            <v>653.15</v>
          </cell>
          <cell r="AO158" t="str">
            <v xml:space="preserve">   1.  Level I</v>
          </cell>
          <cell r="AP158">
            <v>0</v>
          </cell>
          <cell r="AQ158">
            <v>64.41</v>
          </cell>
          <cell r="AR158">
            <v>0</v>
          </cell>
          <cell r="AS158">
            <v>22.259999999999998</v>
          </cell>
          <cell r="AT158">
            <v>0</v>
          </cell>
          <cell r="AU158">
            <v>86.669999999999987</v>
          </cell>
          <cell r="AW158" t="str">
            <v xml:space="preserve">   1.  Level I</v>
          </cell>
          <cell r="AX158">
            <v>0</v>
          </cell>
          <cell r="AY158">
            <v>471.98</v>
          </cell>
          <cell r="AZ158">
            <v>0</v>
          </cell>
          <cell r="BA158">
            <v>69.94</v>
          </cell>
          <cell r="BB158">
            <v>0</v>
          </cell>
          <cell r="BC158">
            <v>541.92000000000007</v>
          </cell>
        </row>
        <row r="159">
          <cell r="A159" t="str">
            <v xml:space="preserve">   2.  Level II</v>
          </cell>
          <cell r="B159">
            <v>0</v>
          </cell>
          <cell r="C159">
            <v>6.73</v>
          </cell>
          <cell r="D159">
            <v>0</v>
          </cell>
          <cell r="E159">
            <v>3</v>
          </cell>
          <cell r="F159">
            <v>0</v>
          </cell>
          <cell r="G159">
            <v>9.73</v>
          </cell>
          <cell r="I159" t="str">
            <v xml:space="preserve">   2.  Level II</v>
          </cell>
          <cell r="J159">
            <v>0</v>
          </cell>
          <cell r="K159">
            <v>87.8</v>
          </cell>
          <cell r="L159">
            <v>0</v>
          </cell>
          <cell r="M159">
            <v>3</v>
          </cell>
          <cell r="N159">
            <v>0</v>
          </cell>
          <cell r="O159">
            <v>90.8</v>
          </cell>
          <cell r="Q159" t="str">
            <v xml:space="preserve">   2.  Level II</v>
          </cell>
          <cell r="R159">
            <v>0</v>
          </cell>
          <cell r="S159">
            <v>37.57</v>
          </cell>
          <cell r="T159">
            <v>0</v>
          </cell>
          <cell r="U159">
            <v>3</v>
          </cell>
          <cell r="V159">
            <v>0</v>
          </cell>
          <cell r="W159">
            <v>40.57</v>
          </cell>
          <cell r="Y159" t="str">
            <v xml:space="preserve">   2.  Level II</v>
          </cell>
          <cell r="Z159">
            <v>0</v>
          </cell>
          <cell r="AA159">
            <v>1526.49</v>
          </cell>
          <cell r="AB159">
            <v>0</v>
          </cell>
          <cell r="AC159">
            <v>127.19</v>
          </cell>
          <cell r="AD159">
            <v>0</v>
          </cell>
          <cell r="AE159">
            <v>1653.68</v>
          </cell>
          <cell r="AG159" t="str">
            <v xml:space="preserve">   2.  Level II</v>
          </cell>
          <cell r="AH159">
            <v>0</v>
          </cell>
          <cell r="AI159">
            <v>602.55999999999995</v>
          </cell>
          <cell r="AJ159">
            <v>0</v>
          </cell>
          <cell r="AK159">
            <v>28.279999999999998</v>
          </cell>
          <cell r="AL159">
            <v>0</v>
          </cell>
          <cell r="AM159">
            <v>630.83999999999992</v>
          </cell>
          <cell r="AO159" t="str">
            <v xml:space="preserve">   2.  Level II</v>
          </cell>
          <cell r="AP159">
            <v>0</v>
          </cell>
          <cell r="AQ159">
            <v>39.450000000000003</v>
          </cell>
          <cell r="AR159">
            <v>0</v>
          </cell>
          <cell r="AS159">
            <v>3</v>
          </cell>
          <cell r="AT159">
            <v>0</v>
          </cell>
          <cell r="AU159">
            <v>42.45</v>
          </cell>
          <cell r="AW159" t="str">
            <v xml:space="preserve">   2.  Level II</v>
          </cell>
          <cell r="AX159">
            <v>0</v>
          </cell>
          <cell r="AY159">
            <v>357.26</v>
          </cell>
          <cell r="AZ159">
            <v>0</v>
          </cell>
          <cell r="BA159">
            <v>27.619999999999997</v>
          </cell>
          <cell r="BB159">
            <v>0</v>
          </cell>
          <cell r="BC159">
            <v>384.88</v>
          </cell>
        </row>
        <row r="160">
          <cell r="A160" t="str">
            <v xml:space="preserve">   3.  Level III</v>
          </cell>
          <cell r="B160">
            <v>0</v>
          </cell>
          <cell r="C160">
            <v>2.16</v>
          </cell>
          <cell r="D160">
            <v>0</v>
          </cell>
          <cell r="E160">
            <v>0</v>
          </cell>
          <cell r="F160">
            <v>0</v>
          </cell>
          <cell r="G160">
            <v>2.16</v>
          </cell>
          <cell r="I160" t="str">
            <v xml:space="preserve">   3.  Level III</v>
          </cell>
          <cell r="J160">
            <v>0</v>
          </cell>
          <cell r="K160">
            <v>16.190000000000001</v>
          </cell>
          <cell r="L160">
            <v>0</v>
          </cell>
          <cell r="M160">
            <v>1.5</v>
          </cell>
          <cell r="N160">
            <v>0</v>
          </cell>
          <cell r="O160">
            <v>17.690000000000001</v>
          </cell>
          <cell r="Q160" t="str">
            <v xml:space="preserve">   3.  Level III</v>
          </cell>
          <cell r="R160">
            <v>0</v>
          </cell>
          <cell r="S160">
            <v>6.75</v>
          </cell>
          <cell r="T160">
            <v>0</v>
          </cell>
          <cell r="U160">
            <v>0</v>
          </cell>
          <cell r="V160">
            <v>0</v>
          </cell>
          <cell r="W160">
            <v>6.75</v>
          </cell>
          <cell r="Y160" t="str">
            <v xml:space="preserve">   3.  Level III</v>
          </cell>
          <cell r="Z160">
            <v>0</v>
          </cell>
          <cell r="AA160">
            <v>200.77</v>
          </cell>
          <cell r="AB160">
            <v>0</v>
          </cell>
          <cell r="AC160">
            <v>31.090000000000003</v>
          </cell>
          <cell r="AD160">
            <v>0</v>
          </cell>
          <cell r="AE160">
            <v>231.86</v>
          </cell>
          <cell r="AG160" t="str">
            <v xml:space="preserve">   3.  Level III</v>
          </cell>
          <cell r="AH160">
            <v>0</v>
          </cell>
          <cell r="AI160">
            <v>133.19</v>
          </cell>
          <cell r="AJ160">
            <v>0</v>
          </cell>
          <cell r="AK160">
            <v>17.91</v>
          </cell>
          <cell r="AL160">
            <v>0</v>
          </cell>
          <cell r="AM160">
            <v>151.1</v>
          </cell>
          <cell r="AO160" t="str">
            <v xml:space="preserve">   3.  Level III</v>
          </cell>
          <cell r="AP160">
            <v>0</v>
          </cell>
          <cell r="AQ160">
            <v>0.4</v>
          </cell>
          <cell r="AR160">
            <v>0</v>
          </cell>
          <cell r="AS160">
            <v>0</v>
          </cell>
          <cell r="AT160">
            <v>0</v>
          </cell>
          <cell r="AU160">
            <v>0.4</v>
          </cell>
          <cell r="AW160" t="str">
            <v xml:space="preserve">   3.  Level III</v>
          </cell>
          <cell r="AX160">
            <v>0</v>
          </cell>
          <cell r="AY160">
            <v>49.28</v>
          </cell>
          <cell r="AZ160">
            <v>0</v>
          </cell>
          <cell r="BA160">
            <v>16</v>
          </cell>
          <cell r="BB160">
            <v>0</v>
          </cell>
          <cell r="BC160">
            <v>65.28</v>
          </cell>
        </row>
        <row r="161">
          <cell r="A161" t="str">
            <v xml:space="preserve">   4.  Level IV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 t="str">
            <v xml:space="preserve">   4.  Level IV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 t="str">
            <v xml:space="preserve">   4.  Level IV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Y161" t="str">
            <v xml:space="preserve">   4.  Level IV</v>
          </cell>
          <cell r="Z161">
            <v>0</v>
          </cell>
          <cell r="AA161">
            <v>0.97</v>
          </cell>
          <cell r="AB161">
            <v>0</v>
          </cell>
          <cell r="AC161">
            <v>13.969999999999999</v>
          </cell>
          <cell r="AD161">
            <v>0</v>
          </cell>
          <cell r="AE161">
            <v>14.94</v>
          </cell>
          <cell r="AG161" t="str">
            <v xml:space="preserve">   4.  Level IV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 t="str">
            <v xml:space="preserve">   4.  Level IV</v>
          </cell>
          <cell r="AP161">
            <v>0</v>
          </cell>
          <cell r="AQ161">
            <v>7</v>
          </cell>
          <cell r="AR161">
            <v>0</v>
          </cell>
          <cell r="AS161">
            <v>0</v>
          </cell>
          <cell r="AT161">
            <v>0</v>
          </cell>
          <cell r="AU161">
            <v>7</v>
          </cell>
          <cell r="AW161" t="str">
            <v xml:space="preserve">   4.  Level IV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A162" t="str">
            <v xml:space="preserve">   5.</v>
          </cell>
          <cell r="I162" t="str">
            <v xml:space="preserve">   5.</v>
          </cell>
          <cell r="Q162" t="str">
            <v xml:space="preserve">   5.</v>
          </cell>
          <cell r="Y162" t="str">
            <v xml:space="preserve">   5.</v>
          </cell>
          <cell r="AG162" t="str">
            <v xml:space="preserve">   5.</v>
          </cell>
          <cell r="AO162" t="str">
            <v xml:space="preserve">   5.</v>
          </cell>
          <cell r="AW162" t="str">
            <v xml:space="preserve">   5.</v>
          </cell>
        </row>
        <row r="163">
          <cell r="A163" t="str">
            <v xml:space="preserve">   6.</v>
          </cell>
          <cell r="I163" t="str">
            <v xml:space="preserve">   6.</v>
          </cell>
          <cell r="Q163" t="str">
            <v xml:space="preserve">   6.</v>
          </cell>
          <cell r="Y163" t="str">
            <v xml:space="preserve">   6.</v>
          </cell>
          <cell r="AG163" t="str">
            <v xml:space="preserve">   6.</v>
          </cell>
          <cell r="AO163" t="str">
            <v xml:space="preserve">   6.</v>
          </cell>
          <cell r="AW163" t="str">
            <v xml:space="preserve">   6.</v>
          </cell>
        </row>
        <row r="164">
          <cell r="A164" t="str">
            <v xml:space="preserve">   7.  Home and Community Based Services (HCBS) Total</v>
          </cell>
          <cell r="B164">
            <v>0</v>
          </cell>
          <cell r="C164">
            <v>193.30999999999997</v>
          </cell>
          <cell r="D164">
            <v>0</v>
          </cell>
          <cell r="E164">
            <v>50.61</v>
          </cell>
          <cell r="F164">
            <v>0</v>
          </cell>
          <cell r="G164">
            <v>243.91999999999996</v>
          </cell>
          <cell r="I164" t="str">
            <v xml:space="preserve">   7.  Home and Community Based Services (HCBS) Total</v>
          </cell>
          <cell r="J164">
            <v>0</v>
          </cell>
          <cell r="K164">
            <v>338.48</v>
          </cell>
          <cell r="L164">
            <v>0</v>
          </cell>
          <cell r="M164">
            <v>88.35</v>
          </cell>
          <cell r="N164">
            <v>0</v>
          </cell>
          <cell r="O164">
            <v>426.83000000000004</v>
          </cell>
          <cell r="Q164" t="str">
            <v xml:space="preserve">   7.  Home and Community Based Services (HCBS) Total</v>
          </cell>
          <cell r="R164">
            <v>0</v>
          </cell>
          <cell r="S164">
            <v>95.550000000000011</v>
          </cell>
          <cell r="T164">
            <v>0</v>
          </cell>
          <cell r="U164">
            <v>14.07</v>
          </cell>
          <cell r="V164">
            <v>0</v>
          </cell>
          <cell r="W164">
            <v>109.62</v>
          </cell>
          <cell r="Y164" t="str">
            <v xml:space="preserve">   7.  Home and Community Based Services (HCBS) Total</v>
          </cell>
          <cell r="Z164">
            <v>0</v>
          </cell>
          <cell r="AA164">
            <v>8554.57</v>
          </cell>
          <cell r="AB164">
            <v>0</v>
          </cell>
          <cell r="AC164">
            <v>1510.57</v>
          </cell>
          <cell r="AD164">
            <v>0</v>
          </cell>
          <cell r="AE164">
            <v>10065.14</v>
          </cell>
          <cell r="AG164" t="str">
            <v xml:space="preserve">   7.  Home and Community Based Services (HCBS) Total</v>
          </cell>
          <cell r="AH164">
            <v>0</v>
          </cell>
          <cell r="AI164">
            <v>1325.78</v>
          </cell>
          <cell r="AJ164">
            <v>0</v>
          </cell>
          <cell r="AK164">
            <v>251.34</v>
          </cell>
          <cell r="AL164">
            <v>0</v>
          </cell>
          <cell r="AM164">
            <v>1577.12</v>
          </cell>
          <cell r="AO164" t="str">
            <v xml:space="preserve">   7.  Home and Community Based Services (HCBS) Total</v>
          </cell>
          <cell r="AP164">
            <v>0</v>
          </cell>
          <cell r="AQ164">
            <v>479.69000000000005</v>
          </cell>
          <cell r="AR164">
            <v>0</v>
          </cell>
          <cell r="AS164">
            <v>135.70999999999998</v>
          </cell>
          <cell r="AT164">
            <v>0</v>
          </cell>
          <cell r="AU164">
            <v>615.40000000000009</v>
          </cell>
          <cell r="AW164" t="str">
            <v xml:space="preserve">   7.  Home and Community Based Services (HCBS) Total</v>
          </cell>
          <cell r="AX164">
            <v>0</v>
          </cell>
          <cell r="AY164">
            <v>1021.8000000000001</v>
          </cell>
          <cell r="AZ164">
            <v>0</v>
          </cell>
          <cell r="BA164">
            <v>258.95</v>
          </cell>
          <cell r="BB164">
            <v>0</v>
          </cell>
          <cell r="BC164">
            <v>1280.75</v>
          </cell>
        </row>
        <row r="165">
          <cell r="A165" t="str">
            <v xml:space="preserve">       a.  Adult Foster Care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 t="str">
            <v xml:space="preserve">       a.  Adult Foster Care</v>
          </cell>
          <cell r="J165">
            <v>0</v>
          </cell>
          <cell r="K165">
            <v>0</v>
          </cell>
          <cell r="L165">
            <v>0</v>
          </cell>
          <cell r="M165">
            <v>1.17</v>
          </cell>
          <cell r="N165">
            <v>0</v>
          </cell>
          <cell r="O165">
            <v>1.17</v>
          </cell>
          <cell r="Q165" t="str">
            <v xml:space="preserve">       a.  Adult Foster Care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Y165" t="str">
            <v xml:space="preserve">       a.  Adult Foster Care</v>
          </cell>
          <cell r="Z165">
            <v>0</v>
          </cell>
          <cell r="AA165">
            <v>161.51</v>
          </cell>
          <cell r="AB165">
            <v>0</v>
          </cell>
          <cell r="AC165">
            <v>26.04</v>
          </cell>
          <cell r="AD165">
            <v>0</v>
          </cell>
          <cell r="AE165">
            <v>187.54999999999998</v>
          </cell>
          <cell r="AG165" t="str">
            <v xml:space="preserve">       a.  Adult Foster Care</v>
          </cell>
          <cell r="AH165">
            <v>0</v>
          </cell>
          <cell r="AI165">
            <v>12.9</v>
          </cell>
          <cell r="AJ165">
            <v>0</v>
          </cell>
          <cell r="AK165">
            <v>5.73</v>
          </cell>
          <cell r="AL165">
            <v>0</v>
          </cell>
          <cell r="AM165">
            <v>18.630000000000003</v>
          </cell>
          <cell r="AO165" t="str">
            <v xml:space="preserve">       a.  Adult Foster Care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W165" t="str">
            <v xml:space="preserve">       a.  Adult Foster Care</v>
          </cell>
          <cell r="AX165">
            <v>0</v>
          </cell>
          <cell r="AY165">
            <v>4</v>
          </cell>
          <cell r="AZ165">
            <v>0</v>
          </cell>
          <cell r="BA165">
            <v>0</v>
          </cell>
          <cell r="BB165">
            <v>0</v>
          </cell>
          <cell r="BC165">
            <v>4</v>
          </cell>
        </row>
        <row r="166">
          <cell r="A166" t="str">
            <v xml:space="preserve">       b.  Assisted Living Home (Adult Care Home)</v>
          </cell>
          <cell r="B166">
            <v>0</v>
          </cell>
          <cell r="C166">
            <v>44.36</v>
          </cell>
          <cell r="D166">
            <v>0</v>
          </cell>
          <cell r="E166">
            <v>1.66</v>
          </cell>
          <cell r="F166">
            <v>0</v>
          </cell>
          <cell r="G166">
            <v>46.019999999999996</v>
          </cell>
          <cell r="I166" t="str">
            <v xml:space="preserve">       b.  Assisted Living Home (Adult Care Home)</v>
          </cell>
          <cell r="J166">
            <v>0</v>
          </cell>
          <cell r="K166">
            <v>19.060000000000002</v>
          </cell>
          <cell r="L166">
            <v>0</v>
          </cell>
          <cell r="M166">
            <v>4.7</v>
          </cell>
          <cell r="N166">
            <v>0</v>
          </cell>
          <cell r="O166">
            <v>23.76</v>
          </cell>
          <cell r="Q166" t="str">
            <v xml:space="preserve">       b.  Assisted Living Home (Adult Care Home)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Y166" t="str">
            <v xml:space="preserve">       b.  Assisted Living Home (Adult Care Home)</v>
          </cell>
          <cell r="Z166">
            <v>0</v>
          </cell>
          <cell r="AA166">
            <v>1894.61</v>
          </cell>
          <cell r="AB166">
            <v>0</v>
          </cell>
          <cell r="AC166">
            <v>120.88</v>
          </cell>
          <cell r="AD166">
            <v>0</v>
          </cell>
          <cell r="AE166">
            <v>2015.4899999999998</v>
          </cell>
          <cell r="AG166" t="str">
            <v xml:space="preserve">       b.  Assisted Living Home (Adult Care Home)</v>
          </cell>
          <cell r="AH166">
            <v>0</v>
          </cell>
          <cell r="AI166">
            <v>30.16</v>
          </cell>
          <cell r="AJ166">
            <v>0</v>
          </cell>
          <cell r="AK166">
            <v>10.3</v>
          </cell>
          <cell r="AL166">
            <v>0</v>
          </cell>
          <cell r="AM166">
            <v>40.46</v>
          </cell>
          <cell r="AO166" t="str">
            <v xml:space="preserve">       b.  Assisted Living Home (Adult Care Home)</v>
          </cell>
          <cell r="AP166">
            <v>0</v>
          </cell>
          <cell r="AQ166">
            <v>84.77</v>
          </cell>
          <cell r="AR166">
            <v>0</v>
          </cell>
          <cell r="AS166">
            <v>12</v>
          </cell>
          <cell r="AT166">
            <v>0</v>
          </cell>
          <cell r="AU166">
            <v>96.77</v>
          </cell>
          <cell r="AW166" t="str">
            <v xml:space="preserve">       b.  Assisted Living Home (Adult Care Home)</v>
          </cell>
          <cell r="AX166">
            <v>0</v>
          </cell>
          <cell r="AY166">
            <v>114.64999999999999</v>
          </cell>
          <cell r="AZ166">
            <v>0</v>
          </cell>
          <cell r="BA166">
            <v>10.27</v>
          </cell>
          <cell r="BB166">
            <v>0</v>
          </cell>
          <cell r="BC166">
            <v>124.91999999999999</v>
          </cell>
        </row>
        <row r="167">
          <cell r="A167" t="str">
            <v xml:space="preserve">       c.  Group Home (DD)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 t="str">
            <v xml:space="preserve">       c.  Group Home (DD)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 t="str">
            <v xml:space="preserve">       c.  Group Home (DD)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str">
            <v xml:space="preserve">       c.  Group Home (DD)</v>
          </cell>
          <cell r="Z167">
            <v>0</v>
          </cell>
          <cell r="AA167">
            <v>4.0299999999999994</v>
          </cell>
          <cell r="AB167">
            <v>0</v>
          </cell>
          <cell r="AC167">
            <v>0</v>
          </cell>
          <cell r="AD167">
            <v>0</v>
          </cell>
          <cell r="AE167">
            <v>4.0299999999999994</v>
          </cell>
          <cell r="AG167" t="str">
            <v xml:space="preserve">       c.  Group Home (DD)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 t="str">
            <v xml:space="preserve">       c.  Group Home (DD)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W167" t="str">
            <v xml:space="preserve">       c.  Group Home (DD)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</row>
        <row r="168">
          <cell r="A168" t="str">
            <v xml:space="preserve">       d.  Individual Home</v>
          </cell>
          <cell r="B168">
            <v>0</v>
          </cell>
          <cell r="C168">
            <v>79.72999999999999</v>
          </cell>
          <cell r="D168">
            <v>0</v>
          </cell>
          <cell r="E168">
            <v>36.950000000000003</v>
          </cell>
          <cell r="F168">
            <v>0</v>
          </cell>
          <cell r="G168">
            <v>116.67999999999999</v>
          </cell>
          <cell r="I168" t="str">
            <v xml:space="preserve">       d.  Individual Home</v>
          </cell>
          <cell r="J168">
            <v>0</v>
          </cell>
          <cell r="K168">
            <v>104.99</v>
          </cell>
          <cell r="L168">
            <v>0</v>
          </cell>
          <cell r="M168">
            <v>45.69</v>
          </cell>
          <cell r="N168">
            <v>0</v>
          </cell>
          <cell r="O168">
            <v>150.68</v>
          </cell>
          <cell r="Q168" t="str">
            <v xml:space="preserve">       d.  Individual Home</v>
          </cell>
          <cell r="R168">
            <v>0</v>
          </cell>
          <cell r="S168">
            <v>69.900000000000006</v>
          </cell>
          <cell r="T168">
            <v>0</v>
          </cell>
          <cell r="U168">
            <v>3</v>
          </cell>
          <cell r="V168">
            <v>0</v>
          </cell>
          <cell r="W168">
            <v>72.900000000000006</v>
          </cell>
          <cell r="Y168" t="str">
            <v xml:space="preserve">       d.  Individual Home</v>
          </cell>
          <cell r="Z168">
            <v>0</v>
          </cell>
          <cell r="AA168">
            <v>1965.87</v>
          </cell>
          <cell r="AB168">
            <v>0</v>
          </cell>
          <cell r="AC168">
            <v>726.05</v>
          </cell>
          <cell r="AD168">
            <v>0</v>
          </cell>
          <cell r="AE168">
            <v>2691.92</v>
          </cell>
          <cell r="AG168" t="str">
            <v xml:space="preserve">       d.  Individual Home</v>
          </cell>
          <cell r="AH168">
            <v>0</v>
          </cell>
          <cell r="AI168">
            <v>534.37</v>
          </cell>
          <cell r="AJ168">
            <v>0</v>
          </cell>
          <cell r="AK168">
            <v>126.09</v>
          </cell>
          <cell r="AL168">
            <v>0</v>
          </cell>
          <cell r="AM168">
            <v>660.46</v>
          </cell>
          <cell r="AO168" t="str">
            <v xml:space="preserve">       d.  Individual Home</v>
          </cell>
          <cell r="AP168">
            <v>0</v>
          </cell>
          <cell r="AQ168">
            <v>196.08</v>
          </cell>
          <cell r="AR168">
            <v>0</v>
          </cell>
          <cell r="AS168">
            <v>78.42</v>
          </cell>
          <cell r="AT168">
            <v>0</v>
          </cell>
          <cell r="AU168">
            <v>274.5</v>
          </cell>
          <cell r="AW168" t="str">
            <v xml:space="preserve">       d.  Individual Home</v>
          </cell>
          <cell r="AX168">
            <v>0</v>
          </cell>
          <cell r="AY168">
            <v>336.13</v>
          </cell>
          <cell r="AZ168">
            <v>0</v>
          </cell>
          <cell r="BA168">
            <v>124.83999999999999</v>
          </cell>
          <cell r="BB168">
            <v>0</v>
          </cell>
          <cell r="BC168">
            <v>460.96999999999997</v>
          </cell>
        </row>
        <row r="169">
          <cell r="A169" t="str">
            <v xml:space="preserve">       e.  Assisted Living Centers (SRL)</v>
          </cell>
          <cell r="B169">
            <v>0</v>
          </cell>
          <cell r="C169">
            <v>3.3200000000000003</v>
          </cell>
          <cell r="D169">
            <v>0</v>
          </cell>
          <cell r="E169">
            <v>3</v>
          </cell>
          <cell r="F169">
            <v>0</v>
          </cell>
          <cell r="G169">
            <v>6.32</v>
          </cell>
          <cell r="I169" t="str">
            <v xml:space="preserve">       e.  Assisted Living Centers (SRL)</v>
          </cell>
          <cell r="J169">
            <v>0</v>
          </cell>
          <cell r="K169">
            <v>144.38999999999999</v>
          </cell>
          <cell r="L169">
            <v>0</v>
          </cell>
          <cell r="M169">
            <v>8.17</v>
          </cell>
          <cell r="N169">
            <v>0</v>
          </cell>
          <cell r="O169">
            <v>152.55999999999997</v>
          </cell>
          <cell r="Q169" t="str">
            <v xml:space="preserve">       e.  Assisted Living Centers (SRL)</v>
          </cell>
          <cell r="R169">
            <v>0</v>
          </cell>
          <cell r="S169">
            <v>8.65</v>
          </cell>
          <cell r="T169">
            <v>0</v>
          </cell>
          <cell r="U169">
            <v>0</v>
          </cell>
          <cell r="V169">
            <v>0</v>
          </cell>
          <cell r="W169">
            <v>8.65</v>
          </cell>
          <cell r="Y169" t="str">
            <v xml:space="preserve">       e.  Assisted Living Centers (SRL)</v>
          </cell>
          <cell r="Z169">
            <v>0</v>
          </cell>
          <cell r="AA169">
            <v>2157.25</v>
          </cell>
          <cell r="AB169">
            <v>0</v>
          </cell>
          <cell r="AC169">
            <v>134.42000000000002</v>
          </cell>
          <cell r="AD169">
            <v>0</v>
          </cell>
          <cell r="AE169">
            <v>2291.67</v>
          </cell>
          <cell r="AG169" t="str">
            <v xml:space="preserve">       e.  Assisted Living Centers (SRL)</v>
          </cell>
          <cell r="AH169">
            <v>0</v>
          </cell>
          <cell r="AI169">
            <v>365.73</v>
          </cell>
          <cell r="AJ169">
            <v>0</v>
          </cell>
          <cell r="AK169">
            <v>51.73</v>
          </cell>
          <cell r="AL169">
            <v>0</v>
          </cell>
          <cell r="AM169">
            <v>417.46000000000004</v>
          </cell>
          <cell r="AO169" t="str">
            <v xml:space="preserve">       e.  Assisted Living Centers (SRL)</v>
          </cell>
          <cell r="AP169">
            <v>0</v>
          </cell>
          <cell r="AQ169">
            <v>57.95</v>
          </cell>
          <cell r="AR169">
            <v>0</v>
          </cell>
          <cell r="AS169">
            <v>9.8000000000000007</v>
          </cell>
          <cell r="AT169">
            <v>0</v>
          </cell>
          <cell r="AU169">
            <v>67.75</v>
          </cell>
          <cell r="AW169" t="str">
            <v xml:space="preserve">       e.  Assisted Living Centers (SRL)</v>
          </cell>
          <cell r="AX169">
            <v>0</v>
          </cell>
          <cell r="AY169">
            <v>144.34</v>
          </cell>
          <cell r="AZ169">
            <v>0</v>
          </cell>
          <cell r="BA169">
            <v>16.86</v>
          </cell>
          <cell r="BB169">
            <v>0</v>
          </cell>
          <cell r="BC169">
            <v>161.19999999999999</v>
          </cell>
        </row>
        <row r="170">
          <cell r="A170" t="str">
            <v xml:space="preserve">       f.  Other (Hospice)</v>
          </cell>
          <cell r="B170">
            <v>0</v>
          </cell>
          <cell r="C170">
            <v>17.420000000000002</v>
          </cell>
          <cell r="D170">
            <v>0</v>
          </cell>
          <cell r="E170">
            <v>0</v>
          </cell>
          <cell r="F170">
            <v>0</v>
          </cell>
          <cell r="G170">
            <v>17.420000000000002</v>
          </cell>
          <cell r="I170" t="str">
            <v xml:space="preserve">       f.  Other (Hospice)</v>
          </cell>
          <cell r="J170">
            <v>0</v>
          </cell>
          <cell r="K170">
            <v>1.9100000000000001</v>
          </cell>
          <cell r="L170">
            <v>0</v>
          </cell>
          <cell r="M170">
            <v>0</v>
          </cell>
          <cell r="N170">
            <v>0</v>
          </cell>
          <cell r="O170">
            <v>1.9100000000000001</v>
          </cell>
          <cell r="Q170" t="str">
            <v xml:space="preserve">       f.  Other (Hospice)</v>
          </cell>
          <cell r="R170">
            <v>0</v>
          </cell>
          <cell r="S170">
            <v>0</v>
          </cell>
          <cell r="T170">
            <v>0</v>
          </cell>
          <cell r="U170">
            <v>3</v>
          </cell>
          <cell r="V170">
            <v>0</v>
          </cell>
          <cell r="W170">
            <v>3</v>
          </cell>
          <cell r="Y170" t="str">
            <v xml:space="preserve">       f.  Other (Hospice)</v>
          </cell>
          <cell r="Z170">
            <v>0</v>
          </cell>
          <cell r="AA170">
            <v>287.98</v>
          </cell>
          <cell r="AB170">
            <v>0</v>
          </cell>
          <cell r="AC170">
            <v>6.83</v>
          </cell>
          <cell r="AD170">
            <v>0</v>
          </cell>
          <cell r="AE170">
            <v>294.81</v>
          </cell>
          <cell r="AG170" t="str">
            <v xml:space="preserve">       f.  Other (Hospice)</v>
          </cell>
          <cell r="AH170">
            <v>0</v>
          </cell>
          <cell r="AI170">
            <v>4.0600000000000005</v>
          </cell>
          <cell r="AJ170">
            <v>0</v>
          </cell>
          <cell r="AK170">
            <v>0</v>
          </cell>
          <cell r="AL170">
            <v>0</v>
          </cell>
          <cell r="AM170">
            <v>4.0600000000000005</v>
          </cell>
          <cell r="AO170" t="str">
            <v xml:space="preserve">       f.  Other (Hospice)</v>
          </cell>
          <cell r="AP170">
            <v>0</v>
          </cell>
          <cell r="AQ170">
            <v>16.420000000000002</v>
          </cell>
          <cell r="AR170">
            <v>0</v>
          </cell>
          <cell r="AS170">
            <v>6.49</v>
          </cell>
          <cell r="AT170">
            <v>0</v>
          </cell>
          <cell r="AU170">
            <v>22.910000000000004</v>
          </cell>
          <cell r="AW170" t="str">
            <v xml:space="preserve">       f.  Other (Hospice)</v>
          </cell>
          <cell r="AX170">
            <v>0</v>
          </cell>
          <cell r="AY170">
            <v>25.36</v>
          </cell>
          <cell r="AZ170">
            <v>0</v>
          </cell>
          <cell r="BA170">
            <v>1.9</v>
          </cell>
          <cell r="BB170">
            <v>0</v>
          </cell>
          <cell r="BC170">
            <v>27.259999999999998</v>
          </cell>
        </row>
        <row r="171">
          <cell r="A171" t="str">
            <v xml:space="preserve">       g.  Attendant Care</v>
          </cell>
          <cell r="B171">
            <v>0</v>
          </cell>
          <cell r="C171">
            <v>48.48</v>
          </cell>
          <cell r="D171">
            <v>0</v>
          </cell>
          <cell r="E171">
            <v>9</v>
          </cell>
          <cell r="F171">
            <v>0</v>
          </cell>
          <cell r="G171">
            <v>57.48</v>
          </cell>
          <cell r="I171" t="str">
            <v xml:space="preserve">       g.  Attendant Care</v>
          </cell>
          <cell r="J171">
            <v>0</v>
          </cell>
          <cell r="K171">
            <v>68.13</v>
          </cell>
          <cell r="L171">
            <v>0</v>
          </cell>
          <cell r="M171">
            <v>28.619999999999997</v>
          </cell>
          <cell r="N171">
            <v>0</v>
          </cell>
          <cell r="O171">
            <v>96.75</v>
          </cell>
          <cell r="Q171" t="str">
            <v xml:space="preserve">       g.  Attendant Care</v>
          </cell>
          <cell r="R171">
            <v>0</v>
          </cell>
          <cell r="S171">
            <v>17</v>
          </cell>
          <cell r="T171">
            <v>0</v>
          </cell>
          <cell r="U171">
            <v>8.07</v>
          </cell>
          <cell r="V171">
            <v>0</v>
          </cell>
          <cell r="W171">
            <v>25.07</v>
          </cell>
          <cell r="Y171" t="str">
            <v xml:space="preserve">       g.  Attendant Care</v>
          </cell>
          <cell r="Z171">
            <v>0</v>
          </cell>
          <cell r="AA171">
            <v>2083.3200000000002</v>
          </cell>
          <cell r="AB171">
            <v>0</v>
          </cell>
          <cell r="AC171">
            <v>496.35</v>
          </cell>
          <cell r="AD171">
            <v>0</v>
          </cell>
          <cell r="AE171">
            <v>2579.67</v>
          </cell>
          <cell r="AG171" t="str">
            <v xml:space="preserve">       g.  Attendant Care</v>
          </cell>
          <cell r="AH171">
            <v>0</v>
          </cell>
          <cell r="AI171">
            <v>378.56</v>
          </cell>
          <cell r="AJ171">
            <v>0</v>
          </cell>
          <cell r="AK171">
            <v>57.490000000000009</v>
          </cell>
          <cell r="AL171">
            <v>0</v>
          </cell>
          <cell r="AM171">
            <v>436.05</v>
          </cell>
          <cell r="AO171" t="str">
            <v xml:space="preserve">       g.  Attendant Care</v>
          </cell>
          <cell r="AP171">
            <v>0</v>
          </cell>
          <cell r="AQ171">
            <v>124.47</v>
          </cell>
          <cell r="AR171">
            <v>0</v>
          </cell>
          <cell r="AS171">
            <v>29</v>
          </cell>
          <cell r="AT171">
            <v>0</v>
          </cell>
          <cell r="AU171">
            <v>153.47</v>
          </cell>
          <cell r="AW171" t="str">
            <v xml:space="preserve">       g.  Attendant Care</v>
          </cell>
          <cell r="AX171">
            <v>0</v>
          </cell>
          <cell r="AY171">
            <v>397.32000000000005</v>
          </cell>
          <cell r="AZ171">
            <v>0</v>
          </cell>
          <cell r="BA171">
            <v>105.08000000000001</v>
          </cell>
          <cell r="BB171">
            <v>0</v>
          </cell>
          <cell r="BC171">
            <v>502.40000000000009</v>
          </cell>
        </row>
        <row r="172">
          <cell r="A172" t="str">
            <v xml:space="preserve">   8.  Acute Care</v>
          </cell>
          <cell r="B172">
            <v>0</v>
          </cell>
          <cell r="C172">
            <v>3.2</v>
          </cell>
          <cell r="D172">
            <v>0</v>
          </cell>
          <cell r="E172">
            <v>0</v>
          </cell>
          <cell r="F172">
            <v>0</v>
          </cell>
          <cell r="G172">
            <v>3.2</v>
          </cell>
          <cell r="I172" t="str">
            <v xml:space="preserve">   8.  Acute Care</v>
          </cell>
          <cell r="J172">
            <v>0</v>
          </cell>
          <cell r="K172">
            <v>11</v>
          </cell>
          <cell r="L172">
            <v>0</v>
          </cell>
          <cell r="M172">
            <v>6.0299999999999994</v>
          </cell>
          <cell r="N172">
            <v>0</v>
          </cell>
          <cell r="O172">
            <v>17.03</v>
          </cell>
          <cell r="Q172" t="str">
            <v xml:space="preserve">   8.  Acute Care</v>
          </cell>
          <cell r="R172">
            <v>0</v>
          </cell>
          <cell r="S172">
            <v>7.5299999999999994</v>
          </cell>
          <cell r="T172">
            <v>0</v>
          </cell>
          <cell r="U172">
            <v>0</v>
          </cell>
          <cell r="V172">
            <v>0</v>
          </cell>
          <cell r="W172">
            <v>7.5299999999999994</v>
          </cell>
          <cell r="Y172" t="str">
            <v xml:space="preserve">   8.  Acute Care</v>
          </cell>
          <cell r="Z172">
            <v>0</v>
          </cell>
          <cell r="AA172">
            <v>114.88</v>
          </cell>
          <cell r="AB172">
            <v>0</v>
          </cell>
          <cell r="AC172">
            <v>85.009999999999991</v>
          </cell>
          <cell r="AD172">
            <v>0</v>
          </cell>
          <cell r="AE172">
            <v>199.89</v>
          </cell>
          <cell r="AG172" t="str">
            <v xml:space="preserve">   8.  Acute Care</v>
          </cell>
          <cell r="AH172">
            <v>0</v>
          </cell>
          <cell r="AI172">
            <v>6.9</v>
          </cell>
          <cell r="AJ172">
            <v>0</v>
          </cell>
          <cell r="AK172">
            <v>0</v>
          </cell>
          <cell r="AL172">
            <v>0</v>
          </cell>
          <cell r="AM172">
            <v>6.9</v>
          </cell>
          <cell r="AO172" t="str">
            <v xml:space="preserve">   8.  Acute Care</v>
          </cell>
          <cell r="AP172">
            <v>0</v>
          </cell>
          <cell r="AQ172">
            <v>4.57</v>
          </cell>
          <cell r="AR172">
            <v>0</v>
          </cell>
          <cell r="AS172">
            <v>0</v>
          </cell>
          <cell r="AT172">
            <v>0</v>
          </cell>
          <cell r="AU172">
            <v>4.57</v>
          </cell>
          <cell r="AW172" t="str">
            <v xml:space="preserve">   8.  Acute Care</v>
          </cell>
          <cell r="AX172">
            <v>0</v>
          </cell>
          <cell r="AY172">
            <v>5</v>
          </cell>
          <cell r="AZ172">
            <v>0</v>
          </cell>
          <cell r="BA172">
            <v>5</v>
          </cell>
          <cell r="BB172">
            <v>0</v>
          </cell>
          <cell r="BC172">
            <v>10</v>
          </cell>
        </row>
        <row r="173">
          <cell r="A173" t="str">
            <v xml:space="preserve">   9.  Ventilator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 t="str">
            <v xml:space="preserve">   9.  Ventilator</v>
          </cell>
          <cell r="J173">
            <v>0</v>
          </cell>
          <cell r="K173">
            <v>0</v>
          </cell>
          <cell r="L173">
            <v>0</v>
          </cell>
          <cell r="M173">
            <v>3</v>
          </cell>
          <cell r="N173">
            <v>0</v>
          </cell>
          <cell r="O173">
            <v>3</v>
          </cell>
          <cell r="Q173" t="str">
            <v xml:space="preserve">   9.  Ventilator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Y173" t="str">
            <v xml:space="preserve">   9.  Ventilator</v>
          </cell>
          <cell r="Z173">
            <v>0</v>
          </cell>
          <cell r="AA173">
            <v>64.25</v>
          </cell>
          <cell r="AB173">
            <v>0</v>
          </cell>
          <cell r="AC173">
            <v>56.510000000000005</v>
          </cell>
          <cell r="AD173">
            <v>0</v>
          </cell>
          <cell r="AE173">
            <v>120.76</v>
          </cell>
          <cell r="AG173" t="str">
            <v xml:space="preserve">   9.  Ventilator</v>
          </cell>
          <cell r="AH173">
            <v>0</v>
          </cell>
          <cell r="AI173">
            <v>4</v>
          </cell>
          <cell r="AJ173">
            <v>0</v>
          </cell>
          <cell r="AK173">
            <v>0</v>
          </cell>
          <cell r="AL173">
            <v>0</v>
          </cell>
          <cell r="AM173">
            <v>4</v>
          </cell>
          <cell r="AO173" t="str">
            <v xml:space="preserve">   9.  Ventilator</v>
          </cell>
          <cell r="AP173">
            <v>0</v>
          </cell>
          <cell r="AQ173">
            <v>4</v>
          </cell>
          <cell r="AR173">
            <v>0</v>
          </cell>
          <cell r="AS173">
            <v>3</v>
          </cell>
          <cell r="AT173">
            <v>0</v>
          </cell>
          <cell r="AU173">
            <v>7</v>
          </cell>
          <cell r="AW173" t="str">
            <v xml:space="preserve">   9.  Ventilator</v>
          </cell>
          <cell r="AX173">
            <v>0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3</v>
          </cell>
        </row>
        <row r="174">
          <cell r="A174" t="str">
            <v xml:space="preserve">  10.  Prior Period</v>
          </cell>
          <cell r="B174">
            <v>0</v>
          </cell>
          <cell r="C174">
            <v>1.9666999999999999</v>
          </cell>
          <cell r="D174">
            <v>0</v>
          </cell>
          <cell r="E174">
            <v>0</v>
          </cell>
          <cell r="F174">
            <v>0</v>
          </cell>
          <cell r="G174">
            <v>1.9666999999999999</v>
          </cell>
          <cell r="I174" t="str">
            <v xml:space="preserve">  10.  Prior Period</v>
          </cell>
          <cell r="J174">
            <v>0</v>
          </cell>
          <cell r="K174">
            <v>16.677399999999999</v>
          </cell>
          <cell r="L174">
            <v>0</v>
          </cell>
          <cell r="M174">
            <v>4.9333</v>
          </cell>
          <cell r="N174">
            <v>0</v>
          </cell>
          <cell r="O174">
            <v>21.610699999999998</v>
          </cell>
          <cell r="Q174" t="str">
            <v xml:space="preserve">  10.  Prior Period</v>
          </cell>
          <cell r="R174">
            <v>0</v>
          </cell>
          <cell r="S174">
            <v>19.161200000000001</v>
          </cell>
          <cell r="T174">
            <v>0</v>
          </cell>
          <cell r="U174">
            <v>0</v>
          </cell>
          <cell r="V174">
            <v>0</v>
          </cell>
          <cell r="W174">
            <v>19.161200000000001</v>
          </cell>
          <cell r="Y174" t="str">
            <v xml:space="preserve">  10.  Prior Period</v>
          </cell>
          <cell r="Z174">
            <v>0</v>
          </cell>
          <cell r="AA174">
            <v>506.45180000000005</v>
          </cell>
          <cell r="AB174">
            <v>0</v>
          </cell>
          <cell r="AC174">
            <v>36.459099999999999</v>
          </cell>
          <cell r="AD174">
            <v>0</v>
          </cell>
          <cell r="AE174">
            <v>542.91090000000008</v>
          </cell>
          <cell r="AG174" t="str">
            <v xml:space="preserve">  10.  Prior Period</v>
          </cell>
          <cell r="AH174">
            <v>0</v>
          </cell>
          <cell r="AI174">
            <v>80.073099999999997</v>
          </cell>
          <cell r="AJ174">
            <v>0</v>
          </cell>
          <cell r="AK174">
            <v>9.0333000000000006</v>
          </cell>
          <cell r="AL174">
            <v>0</v>
          </cell>
          <cell r="AM174">
            <v>89.106399999999994</v>
          </cell>
          <cell r="AO174" t="str">
            <v xml:space="preserve">  10.  Prior Period</v>
          </cell>
          <cell r="AP174">
            <v>0</v>
          </cell>
          <cell r="AQ174">
            <v>21.099999999999998</v>
          </cell>
          <cell r="AR174">
            <v>0</v>
          </cell>
          <cell r="AS174">
            <v>3.2300000000000002E-2</v>
          </cell>
          <cell r="AT174">
            <v>0</v>
          </cell>
          <cell r="AU174">
            <v>21.132299999999997</v>
          </cell>
          <cell r="AW174" t="str">
            <v xml:space="preserve">  10.  Prior Period</v>
          </cell>
          <cell r="AX174">
            <v>0</v>
          </cell>
          <cell r="AY174">
            <v>39.611800000000002</v>
          </cell>
          <cell r="AZ174">
            <v>0</v>
          </cell>
          <cell r="BA174">
            <v>0</v>
          </cell>
          <cell r="BB174">
            <v>0</v>
          </cell>
          <cell r="BC174">
            <v>39.611800000000002</v>
          </cell>
        </row>
        <row r="175">
          <cell r="A175" t="str">
            <v xml:space="preserve">  11.  Other - Not Placed</v>
          </cell>
          <cell r="B175">
            <v>0</v>
          </cell>
          <cell r="C175">
            <v>-23.29</v>
          </cell>
          <cell r="D175">
            <v>0</v>
          </cell>
          <cell r="E175">
            <v>-7</v>
          </cell>
          <cell r="F175">
            <v>0</v>
          </cell>
          <cell r="G175">
            <v>-30.29</v>
          </cell>
          <cell r="I175" t="str">
            <v xml:space="preserve">  11.  Other - Not Placed</v>
          </cell>
          <cell r="J175">
            <v>0</v>
          </cell>
          <cell r="K175">
            <v>-42.91</v>
          </cell>
          <cell r="L175">
            <v>0</v>
          </cell>
          <cell r="M175">
            <v>-4.43</v>
          </cell>
          <cell r="N175">
            <v>0</v>
          </cell>
          <cell r="O175">
            <v>-47.339999999999996</v>
          </cell>
          <cell r="Q175" t="str">
            <v xml:space="preserve">  11.  Other - Not Placed</v>
          </cell>
          <cell r="R175">
            <v>0</v>
          </cell>
          <cell r="S175">
            <v>-22.83</v>
          </cell>
          <cell r="T175">
            <v>0</v>
          </cell>
          <cell r="U175">
            <v>0</v>
          </cell>
          <cell r="V175">
            <v>0</v>
          </cell>
          <cell r="W175">
            <v>-22.83</v>
          </cell>
          <cell r="Y175" t="str">
            <v xml:space="preserve">  11.  Other - Not Placed</v>
          </cell>
          <cell r="Z175">
            <v>0</v>
          </cell>
          <cell r="AA175">
            <v>-1251.3499999999979</v>
          </cell>
          <cell r="AB175">
            <v>0</v>
          </cell>
          <cell r="AC175">
            <v>-184.51999999999998</v>
          </cell>
          <cell r="AD175">
            <v>0</v>
          </cell>
          <cell r="AE175">
            <v>-1435.8699999999978</v>
          </cell>
          <cell r="AG175" t="str">
            <v xml:space="preserve">  11.  Other - Not Placed</v>
          </cell>
          <cell r="AH175">
            <v>0</v>
          </cell>
          <cell r="AI175">
            <v>-294.55</v>
          </cell>
          <cell r="AJ175">
            <v>0</v>
          </cell>
          <cell r="AK175">
            <v>-14.290000000000001</v>
          </cell>
          <cell r="AL175">
            <v>0</v>
          </cell>
          <cell r="AM175">
            <v>-308.84000000000003</v>
          </cell>
          <cell r="AO175" t="str">
            <v xml:space="preserve">  11.  Other - Not Placed</v>
          </cell>
          <cell r="AP175">
            <v>0</v>
          </cell>
          <cell r="AQ175">
            <v>-31.769999999999996</v>
          </cell>
          <cell r="AR175">
            <v>0</v>
          </cell>
          <cell r="AS175">
            <v>-18.259999999999998</v>
          </cell>
          <cell r="AT175">
            <v>0</v>
          </cell>
          <cell r="AU175">
            <v>-50.029999999999994</v>
          </cell>
          <cell r="AW175" t="str">
            <v xml:space="preserve">  11.  Other - Not Placed</v>
          </cell>
          <cell r="AX175">
            <v>0</v>
          </cell>
          <cell r="AY175">
            <v>-270.71000000000004</v>
          </cell>
          <cell r="AZ175">
            <v>0</v>
          </cell>
          <cell r="BA175">
            <v>-48.54</v>
          </cell>
          <cell r="BB175">
            <v>0</v>
          </cell>
          <cell r="BC175">
            <v>-319.25000000000006</v>
          </cell>
        </row>
        <row r="177">
          <cell r="A177" t="str">
            <v>C.   Acute Patient Day Information</v>
          </cell>
          <cell r="I177" t="str">
            <v>C.   Acute Patient Day Information</v>
          </cell>
          <cell r="Q177" t="str">
            <v>C.   Acute Patient Day Information</v>
          </cell>
          <cell r="Y177" t="str">
            <v>C.   Acute Patient Day Information</v>
          </cell>
          <cell r="AG177" t="str">
            <v>C.   Acute Patient Day Information</v>
          </cell>
          <cell r="AO177" t="str">
            <v>C.   Acute Patient Day Information</v>
          </cell>
          <cell r="AW177" t="str">
            <v>C.   Acute Patient Day Information</v>
          </cell>
        </row>
        <row r="178">
          <cell r="A178" t="str">
            <v xml:space="preserve">       a.  Admissions</v>
          </cell>
          <cell r="B178">
            <v>0</v>
          </cell>
          <cell r="C178">
            <v>16</v>
          </cell>
          <cell r="D178">
            <v>0</v>
          </cell>
          <cell r="E178">
            <v>2</v>
          </cell>
          <cell r="F178">
            <v>0</v>
          </cell>
          <cell r="G178">
            <v>18</v>
          </cell>
          <cell r="I178" t="str">
            <v xml:space="preserve">       a.  Admissions</v>
          </cell>
          <cell r="J178">
            <v>0</v>
          </cell>
          <cell r="K178">
            <v>28</v>
          </cell>
          <cell r="L178">
            <v>0</v>
          </cell>
          <cell r="M178">
            <v>10</v>
          </cell>
          <cell r="N178">
            <v>0</v>
          </cell>
          <cell r="O178">
            <v>38</v>
          </cell>
          <cell r="Q178" t="str">
            <v xml:space="preserve">       a.  Admissions</v>
          </cell>
          <cell r="R178">
            <v>0</v>
          </cell>
          <cell r="S178">
            <v>17</v>
          </cell>
          <cell r="T178">
            <v>0</v>
          </cell>
          <cell r="U178">
            <v>2</v>
          </cell>
          <cell r="V178">
            <v>0</v>
          </cell>
          <cell r="W178">
            <v>19</v>
          </cell>
          <cell r="Y178" t="str">
            <v xml:space="preserve">       a.  Admissions</v>
          </cell>
          <cell r="Z178">
            <v>0</v>
          </cell>
          <cell r="AA178">
            <v>789</v>
          </cell>
          <cell r="AB178">
            <v>0</v>
          </cell>
          <cell r="AC178">
            <v>142</v>
          </cell>
          <cell r="AD178">
            <v>0</v>
          </cell>
          <cell r="AE178">
            <v>931</v>
          </cell>
          <cell r="AG178" t="str">
            <v xml:space="preserve">       a.  Admissions</v>
          </cell>
          <cell r="AH178">
            <v>0</v>
          </cell>
          <cell r="AI178">
            <v>125</v>
          </cell>
          <cell r="AJ178">
            <v>0</v>
          </cell>
          <cell r="AK178">
            <v>34</v>
          </cell>
          <cell r="AL178">
            <v>0</v>
          </cell>
          <cell r="AM178">
            <v>159</v>
          </cell>
          <cell r="AO178" t="str">
            <v xml:space="preserve">       a.  Admissions</v>
          </cell>
          <cell r="AP178">
            <v>0</v>
          </cell>
          <cell r="AQ178">
            <v>34</v>
          </cell>
          <cell r="AR178">
            <v>0</v>
          </cell>
          <cell r="AS178">
            <v>7</v>
          </cell>
          <cell r="AT178">
            <v>0</v>
          </cell>
          <cell r="AU178">
            <v>41</v>
          </cell>
          <cell r="AW178" t="str">
            <v xml:space="preserve">       a.  Admissions</v>
          </cell>
          <cell r="AX178">
            <v>0</v>
          </cell>
          <cell r="AY178">
            <v>112</v>
          </cell>
          <cell r="AZ178">
            <v>0</v>
          </cell>
          <cell r="BA178">
            <v>14</v>
          </cell>
          <cell r="BB178">
            <v>0</v>
          </cell>
          <cell r="BC178">
            <v>126</v>
          </cell>
        </row>
        <row r="179">
          <cell r="A179" t="str">
            <v xml:space="preserve">       b.  Patient Days</v>
          </cell>
          <cell r="B179">
            <v>0</v>
          </cell>
          <cell r="C179">
            <v>76</v>
          </cell>
          <cell r="D179">
            <v>0</v>
          </cell>
          <cell r="E179">
            <v>11</v>
          </cell>
          <cell r="F179">
            <v>0</v>
          </cell>
          <cell r="G179">
            <v>87</v>
          </cell>
          <cell r="I179" t="str">
            <v xml:space="preserve">       b.  Patient Days</v>
          </cell>
          <cell r="J179">
            <v>0</v>
          </cell>
          <cell r="K179">
            <v>170</v>
          </cell>
          <cell r="L179">
            <v>0</v>
          </cell>
          <cell r="M179">
            <v>63</v>
          </cell>
          <cell r="N179">
            <v>0</v>
          </cell>
          <cell r="O179">
            <v>233</v>
          </cell>
          <cell r="Q179" t="str">
            <v xml:space="preserve">       b.  Patient Days</v>
          </cell>
          <cell r="R179">
            <v>0</v>
          </cell>
          <cell r="S179">
            <v>95</v>
          </cell>
          <cell r="T179">
            <v>0</v>
          </cell>
          <cell r="U179">
            <v>6</v>
          </cell>
          <cell r="V179">
            <v>0</v>
          </cell>
          <cell r="W179">
            <v>101</v>
          </cell>
          <cell r="Y179" t="str">
            <v xml:space="preserve">       b.  Patient Days</v>
          </cell>
          <cell r="Z179">
            <v>0</v>
          </cell>
          <cell r="AA179">
            <v>4179</v>
          </cell>
          <cell r="AB179">
            <v>0</v>
          </cell>
          <cell r="AC179">
            <v>826</v>
          </cell>
          <cell r="AD179">
            <v>0</v>
          </cell>
          <cell r="AE179">
            <v>5005</v>
          </cell>
          <cell r="AG179" t="str">
            <v xml:space="preserve">       b.  Patient Days</v>
          </cell>
          <cell r="AH179">
            <v>0</v>
          </cell>
          <cell r="AI179">
            <v>727</v>
          </cell>
          <cell r="AJ179">
            <v>0</v>
          </cell>
          <cell r="AK179">
            <v>221</v>
          </cell>
          <cell r="AL179">
            <v>0</v>
          </cell>
          <cell r="AM179">
            <v>948</v>
          </cell>
          <cell r="AO179" t="str">
            <v xml:space="preserve">       b.  Patient Days</v>
          </cell>
          <cell r="AP179">
            <v>0</v>
          </cell>
          <cell r="AQ179">
            <v>165</v>
          </cell>
          <cell r="AR179">
            <v>0</v>
          </cell>
          <cell r="AS179">
            <v>52</v>
          </cell>
          <cell r="AT179">
            <v>0</v>
          </cell>
          <cell r="AU179">
            <v>217</v>
          </cell>
          <cell r="AW179" t="str">
            <v xml:space="preserve">       b.  Patient Days</v>
          </cell>
          <cell r="AX179">
            <v>0</v>
          </cell>
          <cell r="AY179">
            <v>682</v>
          </cell>
          <cell r="AZ179">
            <v>0</v>
          </cell>
          <cell r="BA179">
            <v>52</v>
          </cell>
          <cell r="BB179">
            <v>0</v>
          </cell>
          <cell r="BC179">
            <v>734</v>
          </cell>
        </row>
        <row r="180">
          <cell r="A180" t="str">
            <v xml:space="preserve">       c.  Discharges</v>
          </cell>
          <cell r="B180">
            <v>0</v>
          </cell>
          <cell r="C180">
            <v>18</v>
          </cell>
          <cell r="D180">
            <v>0</v>
          </cell>
          <cell r="E180">
            <v>2</v>
          </cell>
          <cell r="F180">
            <v>0</v>
          </cell>
          <cell r="G180">
            <v>20</v>
          </cell>
          <cell r="I180" t="str">
            <v xml:space="preserve">       c.  Discharges</v>
          </cell>
          <cell r="J180">
            <v>0</v>
          </cell>
          <cell r="K180">
            <v>26</v>
          </cell>
          <cell r="L180">
            <v>0</v>
          </cell>
          <cell r="M180">
            <v>10</v>
          </cell>
          <cell r="N180">
            <v>0</v>
          </cell>
          <cell r="O180">
            <v>36</v>
          </cell>
          <cell r="Q180" t="str">
            <v xml:space="preserve">       c.  Discharges</v>
          </cell>
          <cell r="R180">
            <v>0</v>
          </cell>
          <cell r="S180">
            <v>13</v>
          </cell>
          <cell r="T180">
            <v>0</v>
          </cell>
          <cell r="U180">
            <v>2</v>
          </cell>
          <cell r="V180">
            <v>0</v>
          </cell>
          <cell r="W180">
            <v>15</v>
          </cell>
          <cell r="Y180" t="str">
            <v xml:space="preserve">       c.  Discharges</v>
          </cell>
          <cell r="Z180">
            <v>0</v>
          </cell>
          <cell r="AA180">
            <v>749</v>
          </cell>
          <cell r="AB180">
            <v>0</v>
          </cell>
          <cell r="AC180">
            <v>136</v>
          </cell>
          <cell r="AD180">
            <v>0</v>
          </cell>
          <cell r="AE180">
            <v>885</v>
          </cell>
          <cell r="AG180" t="str">
            <v xml:space="preserve">       c.  Discharges</v>
          </cell>
          <cell r="AH180">
            <v>0</v>
          </cell>
          <cell r="AI180">
            <v>119</v>
          </cell>
          <cell r="AJ180">
            <v>0</v>
          </cell>
          <cell r="AK180">
            <v>28</v>
          </cell>
          <cell r="AL180">
            <v>0</v>
          </cell>
          <cell r="AM180">
            <v>147</v>
          </cell>
          <cell r="AO180" t="str">
            <v xml:space="preserve">       c.  Discharges</v>
          </cell>
          <cell r="AP180">
            <v>0</v>
          </cell>
          <cell r="AQ180">
            <v>31</v>
          </cell>
          <cell r="AR180">
            <v>0</v>
          </cell>
          <cell r="AS180">
            <v>7</v>
          </cell>
          <cell r="AT180">
            <v>0</v>
          </cell>
          <cell r="AU180">
            <v>38</v>
          </cell>
          <cell r="AW180" t="str">
            <v xml:space="preserve">       c.  Discharges</v>
          </cell>
          <cell r="AX180">
            <v>0</v>
          </cell>
          <cell r="AY180">
            <v>113</v>
          </cell>
          <cell r="AZ180">
            <v>0</v>
          </cell>
          <cell r="BA180">
            <v>13</v>
          </cell>
          <cell r="BB180">
            <v>0</v>
          </cell>
          <cell r="BC180">
            <v>126</v>
          </cell>
        </row>
        <row r="181">
          <cell r="A181" t="str">
            <v xml:space="preserve">       d.  Discharge Days</v>
          </cell>
          <cell r="B181">
            <v>0</v>
          </cell>
          <cell r="C181">
            <v>76</v>
          </cell>
          <cell r="D181">
            <v>0</v>
          </cell>
          <cell r="E181">
            <v>11</v>
          </cell>
          <cell r="F181">
            <v>0</v>
          </cell>
          <cell r="G181">
            <v>87</v>
          </cell>
          <cell r="I181" t="str">
            <v xml:space="preserve">       d.  Discharge Days</v>
          </cell>
          <cell r="J181">
            <v>0</v>
          </cell>
          <cell r="K181">
            <v>131</v>
          </cell>
          <cell r="L181">
            <v>0</v>
          </cell>
          <cell r="M181">
            <v>58</v>
          </cell>
          <cell r="N181">
            <v>0</v>
          </cell>
          <cell r="O181">
            <v>189</v>
          </cell>
          <cell r="Q181" t="str">
            <v xml:space="preserve">       d.  Discharge Days</v>
          </cell>
          <cell r="R181">
            <v>0</v>
          </cell>
          <cell r="S181">
            <v>65</v>
          </cell>
          <cell r="T181">
            <v>0</v>
          </cell>
          <cell r="U181">
            <v>6</v>
          </cell>
          <cell r="V181">
            <v>0</v>
          </cell>
          <cell r="W181">
            <v>71</v>
          </cell>
          <cell r="Y181" t="str">
            <v xml:space="preserve">       d.  Discharge Days</v>
          </cell>
          <cell r="Z181">
            <v>0</v>
          </cell>
          <cell r="AA181">
            <v>3294</v>
          </cell>
          <cell r="AB181">
            <v>0</v>
          </cell>
          <cell r="AC181">
            <v>668</v>
          </cell>
          <cell r="AD181">
            <v>0</v>
          </cell>
          <cell r="AE181">
            <v>3962</v>
          </cell>
          <cell r="AG181" t="str">
            <v xml:space="preserve">       d.  Discharge Days</v>
          </cell>
          <cell r="AH181">
            <v>0</v>
          </cell>
          <cell r="AI181">
            <v>586</v>
          </cell>
          <cell r="AJ181">
            <v>0</v>
          </cell>
          <cell r="AK181">
            <v>142</v>
          </cell>
          <cell r="AL181">
            <v>0</v>
          </cell>
          <cell r="AM181">
            <v>728</v>
          </cell>
          <cell r="AO181" t="str">
            <v xml:space="preserve">       d.  Discharge Days</v>
          </cell>
          <cell r="AP181">
            <v>0</v>
          </cell>
          <cell r="AQ181">
            <v>128</v>
          </cell>
          <cell r="AR181">
            <v>0</v>
          </cell>
          <cell r="AS181">
            <v>33</v>
          </cell>
          <cell r="AT181">
            <v>0</v>
          </cell>
          <cell r="AU181">
            <v>161</v>
          </cell>
          <cell r="AW181" t="str">
            <v xml:space="preserve">       d.  Discharge Days</v>
          </cell>
          <cell r="AX181">
            <v>0</v>
          </cell>
          <cell r="AY181">
            <v>519</v>
          </cell>
          <cell r="AZ181">
            <v>0</v>
          </cell>
          <cell r="BA181">
            <v>48</v>
          </cell>
          <cell r="BB181">
            <v>0</v>
          </cell>
          <cell r="BC181">
            <v>567</v>
          </cell>
        </row>
        <row r="182">
          <cell r="A182" t="str">
            <v xml:space="preserve">       e.  Average Length of Stay</v>
          </cell>
          <cell r="B182">
            <v>0</v>
          </cell>
          <cell r="C182">
            <v>4.2222222222222223</v>
          </cell>
          <cell r="D182">
            <v>0</v>
          </cell>
          <cell r="E182">
            <v>5.5</v>
          </cell>
          <cell r="F182">
            <v>0</v>
          </cell>
          <cell r="G182">
            <v>4.3499999999999996</v>
          </cell>
          <cell r="I182" t="str">
            <v xml:space="preserve">       e.  Average Length of Stay</v>
          </cell>
          <cell r="J182">
            <v>0</v>
          </cell>
          <cell r="K182">
            <v>5.0384615384615383</v>
          </cell>
          <cell r="L182">
            <v>0</v>
          </cell>
          <cell r="M182">
            <v>5.8</v>
          </cell>
          <cell r="N182">
            <v>0</v>
          </cell>
          <cell r="O182">
            <v>5.25</v>
          </cell>
          <cell r="Q182" t="str">
            <v xml:space="preserve">       e.  Average Length of Stay</v>
          </cell>
          <cell r="R182">
            <v>0</v>
          </cell>
          <cell r="S182">
            <v>5</v>
          </cell>
          <cell r="T182">
            <v>0</v>
          </cell>
          <cell r="U182">
            <v>3</v>
          </cell>
          <cell r="V182">
            <v>0</v>
          </cell>
          <cell r="W182">
            <v>4.7333333333333334</v>
          </cell>
          <cell r="Y182" t="str">
            <v xml:space="preserve">       e.  Average Length of Stay</v>
          </cell>
          <cell r="Z182">
            <v>0</v>
          </cell>
          <cell r="AA182">
            <v>4.3978638184245664</v>
          </cell>
          <cell r="AB182">
            <v>0</v>
          </cell>
          <cell r="AC182">
            <v>4.9117647058823533</v>
          </cell>
          <cell r="AD182">
            <v>0</v>
          </cell>
          <cell r="AE182">
            <v>4.4768361581920901</v>
          </cell>
          <cell r="AG182" t="str">
            <v xml:space="preserve">       e.  Average Length of Stay</v>
          </cell>
          <cell r="AH182">
            <v>0</v>
          </cell>
          <cell r="AI182">
            <v>4.9243697478991599</v>
          </cell>
          <cell r="AJ182">
            <v>0</v>
          </cell>
          <cell r="AK182">
            <v>5.0714285714285712</v>
          </cell>
          <cell r="AL182">
            <v>0</v>
          </cell>
          <cell r="AM182">
            <v>4.9523809523809526</v>
          </cell>
          <cell r="AO182" t="str">
            <v xml:space="preserve">       e.  Average Length of Stay</v>
          </cell>
          <cell r="AP182">
            <v>0</v>
          </cell>
          <cell r="AQ182">
            <v>4.129032258064516</v>
          </cell>
          <cell r="AR182">
            <v>0</v>
          </cell>
          <cell r="AS182">
            <v>4.7142857142857144</v>
          </cell>
          <cell r="AT182">
            <v>0</v>
          </cell>
          <cell r="AU182">
            <v>4.2368421052631575</v>
          </cell>
          <cell r="AW182" t="str">
            <v xml:space="preserve">       e.  Average Length of Stay</v>
          </cell>
          <cell r="AX182">
            <v>0</v>
          </cell>
          <cell r="AY182">
            <v>4.5929203539823007</v>
          </cell>
          <cell r="AZ182">
            <v>0</v>
          </cell>
          <cell r="BA182">
            <v>3.6923076923076925</v>
          </cell>
          <cell r="BB182">
            <v>0</v>
          </cell>
          <cell r="BC182">
            <v>4.5</v>
          </cell>
        </row>
        <row r="184">
          <cell r="A184" t="str">
            <v>D.   Emergency Room Visits</v>
          </cell>
          <cell r="B184">
            <v>0</v>
          </cell>
          <cell r="C184">
            <v>8</v>
          </cell>
          <cell r="D184">
            <v>0</v>
          </cell>
          <cell r="E184">
            <v>3</v>
          </cell>
          <cell r="F184">
            <v>0</v>
          </cell>
          <cell r="G184">
            <v>11</v>
          </cell>
          <cell r="I184" t="str">
            <v>D.   Emergency Room Visits</v>
          </cell>
          <cell r="J184">
            <v>0</v>
          </cell>
          <cell r="K184">
            <v>18</v>
          </cell>
          <cell r="L184">
            <v>0</v>
          </cell>
          <cell r="M184">
            <v>10</v>
          </cell>
          <cell r="N184">
            <v>0</v>
          </cell>
          <cell r="O184">
            <v>28</v>
          </cell>
          <cell r="Q184" t="str">
            <v>D.   Emergency Room Visits</v>
          </cell>
          <cell r="R184">
            <v>0</v>
          </cell>
          <cell r="S184">
            <v>9</v>
          </cell>
          <cell r="T184">
            <v>0</v>
          </cell>
          <cell r="U184">
            <v>1</v>
          </cell>
          <cell r="V184">
            <v>0</v>
          </cell>
          <cell r="W184">
            <v>10</v>
          </cell>
          <cell r="Y184" t="str">
            <v>D.   Emergency Room Visits</v>
          </cell>
          <cell r="Z184">
            <v>0</v>
          </cell>
          <cell r="AA184">
            <v>247</v>
          </cell>
          <cell r="AB184">
            <v>0</v>
          </cell>
          <cell r="AC184">
            <v>131</v>
          </cell>
          <cell r="AD184">
            <v>0</v>
          </cell>
          <cell r="AE184">
            <v>378</v>
          </cell>
          <cell r="AG184" t="str">
            <v>D.   Emergency Room Visits</v>
          </cell>
          <cell r="AH184">
            <v>0</v>
          </cell>
          <cell r="AI184">
            <v>102</v>
          </cell>
          <cell r="AJ184">
            <v>0</v>
          </cell>
          <cell r="AK184">
            <v>32</v>
          </cell>
          <cell r="AL184">
            <v>0</v>
          </cell>
          <cell r="AM184">
            <v>134</v>
          </cell>
          <cell r="AO184" t="str">
            <v>D.   Emergency Room Visits</v>
          </cell>
          <cell r="AP184">
            <v>0</v>
          </cell>
          <cell r="AQ184">
            <v>27</v>
          </cell>
          <cell r="AR184">
            <v>0</v>
          </cell>
          <cell r="AS184">
            <v>12</v>
          </cell>
          <cell r="AT184">
            <v>0</v>
          </cell>
          <cell r="AU184">
            <v>39</v>
          </cell>
          <cell r="AW184" t="str">
            <v>D.   Emergency Room Visits</v>
          </cell>
          <cell r="AX184">
            <v>0</v>
          </cell>
          <cell r="AY184">
            <v>43</v>
          </cell>
          <cell r="AZ184">
            <v>0</v>
          </cell>
          <cell r="BA184">
            <v>10</v>
          </cell>
          <cell r="BB184">
            <v>0</v>
          </cell>
          <cell r="BC184">
            <v>53</v>
          </cell>
        </row>
        <row r="188">
          <cell r="A188" t="str">
            <v>Program Contractor Financial Reporting Systems - Report #11A Utilization Data Report by County</v>
          </cell>
          <cell r="I188" t="str">
            <v>Program Contractor Financial Reporting Systems - Report #11A Utilization Data Report by County</v>
          </cell>
          <cell r="Q188" t="str">
            <v>Program Contractor Financial Reporting Systems - Report #11A Utilization Data Report by County</v>
          </cell>
          <cell r="Y188" t="str">
            <v>Program Contractor Financial Reporting Systems - Report #11A Utilization Data Report by County</v>
          </cell>
          <cell r="AG188" t="str">
            <v>Program Contractor Financial Reporting Systems - Report #11A Utilization Data Report by County</v>
          </cell>
          <cell r="AO188" t="str">
            <v>Program Contractor Financial Reporting Systems - Report #11A Utilization Data Report by County</v>
          </cell>
          <cell r="AW188" t="str">
            <v>Program Contractor Financial Reporting Systems - Report #11A Utilization Data Report by County</v>
          </cell>
        </row>
        <row r="190">
          <cell r="A190" t="str">
            <v>Statement for Program Contractor 110049 - Evercare of Arizona, Inc.</v>
          </cell>
          <cell r="F190" t="str">
            <v>County:</v>
          </cell>
          <cell r="G190" t="str">
            <v>Apache</v>
          </cell>
          <cell r="I190" t="str">
            <v>Statement for Program Contractor 110049 - Evercare of Arizona, Inc.</v>
          </cell>
          <cell r="N190" t="str">
            <v>County:</v>
          </cell>
          <cell r="O190" t="str">
            <v>Coconino</v>
          </cell>
          <cell r="Q190" t="str">
            <v>Statement for Program Contractor 110049 - Evercare of Arizona, Inc.</v>
          </cell>
          <cell r="V190" t="str">
            <v>County:</v>
          </cell>
          <cell r="W190" t="str">
            <v>La Paz</v>
          </cell>
          <cell r="Y190" t="str">
            <v>Statement for Program Contractor 110049 - Evercare of Arizona, Inc.</v>
          </cell>
          <cell r="AD190" t="str">
            <v>County:</v>
          </cell>
          <cell r="AE190" t="str">
            <v>Maricopa</v>
          </cell>
          <cell r="AG190" t="str">
            <v>Statement for Program Contractor 110049 - Evercare of Arizona, Inc.</v>
          </cell>
          <cell r="AL190" t="str">
            <v>County:</v>
          </cell>
          <cell r="AM190" t="str">
            <v>Mohave</v>
          </cell>
          <cell r="AO190" t="str">
            <v>Statement for Program Contractor 110049 - Evercare of Arizona, Inc.</v>
          </cell>
          <cell r="AT190" t="str">
            <v>County:</v>
          </cell>
          <cell r="AU190" t="str">
            <v>Navajo</v>
          </cell>
          <cell r="AW190" t="str">
            <v>Statement for Program Contractor 110049 - Evercare of Arizona, Inc.</v>
          </cell>
          <cell r="BB190" t="str">
            <v>County:</v>
          </cell>
          <cell r="BC190" t="str">
            <v>Yuma</v>
          </cell>
        </row>
        <row r="192">
          <cell r="A192" t="str">
            <v>For the Month ending 2/28/2006 in the Fiscal Year ending 9/30/2006</v>
          </cell>
          <cell r="F192" t="str">
            <v>Page 2 of 21</v>
          </cell>
          <cell r="I192" t="str">
            <v>For the Month ending 2/28/2006 in the Fiscal Year ending 9/30/2006</v>
          </cell>
          <cell r="N192" t="str">
            <v>Page 5 of 21</v>
          </cell>
          <cell r="Q192" t="str">
            <v>For the Month ending 2/28/2006 in the Fiscal Year ending 9/30/2006</v>
          </cell>
          <cell r="V192" t="str">
            <v>Page 8 of 21</v>
          </cell>
          <cell r="Y192" t="str">
            <v>For the Month ending 2/28/2006 in the Fiscal Year ending 9/30/2006</v>
          </cell>
          <cell r="AD192" t="str">
            <v>Page 11 of 21</v>
          </cell>
          <cell r="AG192" t="str">
            <v>For the Month ending 2/28/2006 in the Fiscal Year ending 9/30/2006</v>
          </cell>
          <cell r="AL192" t="str">
            <v>Page 14 of 21</v>
          </cell>
          <cell r="AO192" t="str">
            <v>For the Month ending 2/28/2006 in the Fiscal Year ending 9/30/2006</v>
          </cell>
          <cell r="AT192" t="str">
            <v>Page 17 of 21</v>
          </cell>
          <cell r="AW192" t="str">
            <v>For the Month ending 2/28/2006 in the Fiscal Year ending 9/30/2006</v>
          </cell>
          <cell r="BB192" t="str">
            <v>Page 20 of 21</v>
          </cell>
        </row>
        <row r="195">
          <cell r="A195" t="str">
            <v>Utilization Data Report by County</v>
          </cell>
          <cell r="I195" t="str">
            <v>Utilization Data Report by County</v>
          </cell>
          <cell r="Q195" t="str">
            <v>Utilization Data Report by County</v>
          </cell>
          <cell r="Y195" t="str">
            <v>Utilization Data Report by County</v>
          </cell>
          <cell r="AG195" t="str">
            <v>Utilization Data Report by County</v>
          </cell>
          <cell r="AO195" t="str">
            <v>Utilization Data Report by County</v>
          </cell>
          <cell r="AW195" t="str">
            <v>Utilization Data Report by County</v>
          </cell>
        </row>
        <row r="197">
          <cell r="B197" t="str">
            <v>MEDICARE</v>
          </cell>
          <cell r="D197" t="str">
            <v>NON-MEDICARE</v>
          </cell>
          <cell r="F197" t="str">
            <v>TOTAL</v>
          </cell>
          <cell r="J197" t="str">
            <v>MEDICARE</v>
          </cell>
          <cell r="L197" t="str">
            <v>NON-MEDICARE</v>
          </cell>
          <cell r="N197" t="str">
            <v>TOTAL</v>
          </cell>
          <cell r="R197" t="str">
            <v>MEDICARE</v>
          </cell>
          <cell r="T197" t="str">
            <v>NON-MEDICARE</v>
          </cell>
          <cell r="V197" t="str">
            <v>TOTAL</v>
          </cell>
          <cell r="Z197" t="str">
            <v>MEDICARE</v>
          </cell>
          <cell r="AB197" t="str">
            <v>NON-MEDICARE</v>
          </cell>
          <cell r="AD197" t="str">
            <v>TOTAL</v>
          </cell>
          <cell r="AH197" t="str">
            <v>MEDICARE</v>
          </cell>
          <cell r="AJ197" t="str">
            <v>NON-MEDICARE</v>
          </cell>
          <cell r="AL197" t="str">
            <v>TOTAL</v>
          </cell>
          <cell r="AP197" t="str">
            <v>MEDICARE</v>
          </cell>
          <cell r="AR197" t="str">
            <v>NON-MEDICARE</v>
          </cell>
          <cell r="AT197" t="str">
            <v>TOTAL</v>
          </cell>
          <cell r="AX197" t="str">
            <v>MEDICARE</v>
          </cell>
          <cell r="AZ197" t="str">
            <v>NON-MEDICARE</v>
          </cell>
          <cell r="BB197" t="str">
            <v>TOTAL</v>
          </cell>
        </row>
        <row r="198">
          <cell r="A198" t="str">
            <v>ITEM DESCRIPTION</v>
          </cell>
          <cell r="B198" t="str">
            <v>Current</v>
          </cell>
          <cell r="D198" t="str">
            <v>Current</v>
          </cell>
          <cell r="F198" t="str">
            <v>Current</v>
          </cell>
          <cell r="I198" t="str">
            <v>ITEM DESCRIPTION</v>
          </cell>
          <cell r="J198" t="str">
            <v>Current</v>
          </cell>
          <cell r="L198" t="str">
            <v>Current</v>
          </cell>
          <cell r="N198" t="str">
            <v>Current</v>
          </cell>
          <cell r="Q198" t="str">
            <v>ITEM DESCRIPTION</v>
          </cell>
          <cell r="R198" t="str">
            <v>Current</v>
          </cell>
          <cell r="T198" t="str">
            <v>Current</v>
          </cell>
          <cell r="V198" t="str">
            <v>Current</v>
          </cell>
          <cell r="Y198" t="str">
            <v>ITEM DESCRIPTION</v>
          </cell>
          <cell r="Z198" t="str">
            <v>Current</v>
          </cell>
          <cell r="AB198" t="str">
            <v>Current</v>
          </cell>
          <cell r="AD198" t="str">
            <v>Current</v>
          </cell>
          <cell r="AG198" t="str">
            <v>ITEM DESCRIPTION</v>
          </cell>
          <cell r="AH198" t="str">
            <v>Current</v>
          </cell>
          <cell r="AJ198" t="str">
            <v>Current</v>
          </cell>
          <cell r="AL198" t="str">
            <v>Current</v>
          </cell>
          <cell r="AO198" t="str">
            <v>ITEM DESCRIPTION</v>
          </cell>
          <cell r="AP198" t="str">
            <v>Current</v>
          </cell>
          <cell r="AR198" t="str">
            <v>Current</v>
          </cell>
          <cell r="AT198" t="str">
            <v>Current</v>
          </cell>
          <cell r="AW198" t="str">
            <v>ITEM DESCRIPTION</v>
          </cell>
          <cell r="AX198" t="str">
            <v>Current</v>
          </cell>
          <cell r="AZ198" t="str">
            <v>Current</v>
          </cell>
          <cell r="BB198" t="str">
            <v>Current</v>
          </cell>
        </row>
        <row r="199">
          <cell r="B199" t="str">
            <v>Period</v>
          </cell>
          <cell r="C199" t="str">
            <v>YTD</v>
          </cell>
          <cell r="D199" t="str">
            <v>Period</v>
          </cell>
          <cell r="E199" t="str">
            <v>YTD</v>
          </cell>
          <cell r="F199" t="str">
            <v>Period</v>
          </cell>
          <cell r="G199" t="str">
            <v>YTD</v>
          </cell>
          <cell r="J199" t="str">
            <v>Period</v>
          </cell>
          <cell r="K199" t="str">
            <v>YTD</v>
          </cell>
          <cell r="L199" t="str">
            <v>Period</v>
          </cell>
          <cell r="M199" t="str">
            <v>YTD</v>
          </cell>
          <cell r="N199" t="str">
            <v>Period</v>
          </cell>
          <cell r="O199" t="str">
            <v>YTD</v>
          </cell>
          <cell r="R199" t="str">
            <v>Period</v>
          </cell>
          <cell r="S199" t="str">
            <v>YTD</v>
          </cell>
          <cell r="T199" t="str">
            <v>Period</v>
          </cell>
          <cell r="U199" t="str">
            <v>YTD</v>
          </cell>
          <cell r="V199" t="str">
            <v>Period</v>
          </cell>
          <cell r="W199" t="str">
            <v>YTD</v>
          </cell>
          <cell r="Z199" t="str">
            <v>Period</v>
          </cell>
          <cell r="AA199" t="str">
            <v>YTD</v>
          </cell>
          <cell r="AB199" t="str">
            <v>Period</v>
          </cell>
          <cell r="AC199" t="str">
            <v>YTD</v>
          </cell>
          <cell r="AD199" t="str">
            <v>Period</v>
          </cell>
          <cell r="AE199" t="str">
            <v>YTD</v>
          </cell>
          <cell r="AH199" t="str">
            <v>Period</v>
          </cell>
          <cell r="AI199" t="str">
            <v>YTD</v>
          </cell>
          <cell r="AJ199" t="str">
            <v>Period</v>
          </cell>
          <cell r="AK199" t="str">
            <v>YTD</v>
          </cell>
          <cell r="AL199" t="str">
            <v>Period</v>
          </cell>
          <cell r="AM199" t="str">
            <v>YTD</v>
          </cell>
          <cell r="AP199" t="str">
            <v>Period</v>
          </cell>
          <cell r="AQ199" t="str">
            <v>YTD</v>
          </cell>
          <cell r="AR199" t="str">
            <v>Period</v>
          </cell>
          <cell r="AS199" t="str">
            <v>YTD</v>
          </cell>
          <cell r="AT199" t="str">
            <v>Period</v>
          </cell>
          <cell r="AU199" t="str">
            <v>YTD</v>
          </cell>
          <cell r="AX199" t="str">
            <v>Period</v>
          </cell>
          <cell r="AY199" t="str">
            <v>YTD</v>
          </cell>
          <cell r="AZ199" t="str">
            <v>Period</v>
          </cell>
          <cell r="BA199" t="str">
            <v>YTD</v>
          </cell>
          <cell r="BB199" t="str">
            <v>Period</v>
          </cell>
          <cell r="BC199" t="str">
            <v>YTD</v>
          </cell>
        </row>
        <row r="200">
          <cell r="A200" t="str">
            <v>A.   Enrollees (At End of Period)</v>
          </cell>
          <cell r="B200">
            <v>0</v>
          </cell>
          <cell r="D200">
            <v>0</v>
          </cell>
          <cell r="F200">
            <v>0</v>
          </cell>
          <cell r="I200" t="str">
            <v>A.   Enrollees (At End of Period)</v>
          </cell>
          <cell r="J200">
            <v>0</v>
          </cell>
          <cell r="L200">
            <v>0</v>
          </cell>
          <cell r="N200">
            <v>0</v>
          </cell>
          <cell r="Q200" t="str">
            <v>A.   Enrollees (At End of Period)</v>
          </cell>
          <cell r="R200">
            <v>0</v>
          </cell>
          <cell r="T200">
            <v>0</v>
          </cell>
          <cell r="V200">
            <v>0</v>
          </cell>
          <cell r="Y200" t="str">
            <v>A.   Enrollees (At End of Period)</v>
          </cell>
          <cell r="Z200">
            <v>0</v>
          </cell>
          <cell r="AB200">
            <v>0</v>
          </cell>
          <cell r="AD200">
            <v>0</v>
          </cell>
          <cell r="AG200" t="str">
            <v>A.   Enrollees (At End of Period)</v>
          </cell>
          <cell r="AH200">
            <v>0</v>
          </cell>
          <cell r="AJ200">
            <v>0</v>
          </cell>
          <cell r="AL200">
            <v>0</v>
          </cell>
          <cell r="AO200" t="str">
            <v>A.   Enrollees (At End of Period)</v>
          </cell>
          <cell r="AP200">
            <v>0</v>
          </cell>
          <cell r="AR200">
            <v>0</v>
          </cell>
          <cell r="AT200">
            <v>0</v>
          </cell>
          <cell r="AW200" t="str">
            <v>A.   Enrollees (At End of Period)</v>
          </cell>
          <cell r="AX200">
            <v>0</v>
          </cell>
          <cell r="AZ200">
            <v>0</v>
          </cell>
          <cell r="BB200">
            <v>0</v>
          </cell>
        </row>
        <row r="202">
          <cell r="A202" t="str">
            <v>B.   Member Months (Unduplicated)</v>
          </cell>
          <cell r="B202">
            <v>0</v>
          </cell>
          <cell r="C202">
            <v>190.88669999999996</v>
          </cell>
          <cell r="D202">
            <v>0</v>
          </cell>
          <cell r="E202">
            <v>54.75</v>
          </cell>
          <cell r="F202">
            <v>0</v>
          </cell>
          <cell r="G202">
            <v>245.63669999999996</v>
          </cell>
          <cell r="I202" t="str">
            <v>B.   Member Months (Unduplicated)</v>
          </cell>
          <cell r="J202">
            <v>0</v>
          </cell>
          <cell r="K202">
            <v>513.7274000000001</v>
          </cell>
          <cell r="L202">
            <v>0</v>
          </cell>
          <cell r="M202">
            <v>110.61330000000001</v>
          </cell>
          <cell r="N202">
            <v>0</v>
          </cell>
          <cell r="O202">
            <v>624.34070000000008</v>
          </cell>
          <cell r="Q202" t="str">
            <v>B.   Member Months (Unduplicated)</v>
          </cell>
          <cell r="R202">
            <v>0</v>
          </cell>
          <cell r="S202">
            <v>222.08120000000002</v>
          </cell>
          <cell r="T202">
            <v>0</v>
          </cell>
          <cell r="U202">
            <v>17.07</v>
          </cell>
          <cell r="V202">
            <v>0</v>
          </cell>
          <cell r="W202">
            <v>239.15120000000002</v>
          </cell>
          <cell r="Y202" t="str">
            <v>B.   Member Months (Unduplicated)</v>
          </cell>
          <cell r="Z202">
            <v>0</v>
          </cell>
          <cell r="AA202">
            <v>13367.081800000002</v>
          </cell>
          <cell r="AB202">
            <v>0</v>
          </cell>
          <cell r="AC202">
            <v>1964.4491000000003</v>
          </cell>
          <cell r="AD202">
            <v>0</v>
          </cell>
          <cell r="AE202">
            <v>15331.530900000002</v>
          </cell>
          <cell r="AG202" t="str">
            <v>B.   Member Months (Unduplicated)</v>
          </cell>
          <cell r="AH202">
            <v>0</v>
          </cell>
          <cell r="AI202">
            <v>2465.0030999999999</v>
          </cell>
          <cell r="AJ202">
            <v>0</v>
          </cell>
          <cell r="AK202">
            <v>338.37329999999997</v>
          </cell>
          <cell r="AL202">
            <v>0</v>
          </cell>
          <cell r="AM202">
            <v>2803.3764000000001</v>
          </cell>
          <cell r="AO202" t="str">
            <v>B.   Member Months (Unduplicated)</v>
          </cell>
          <cell r="AP202">
            <v>0</v>
          </cell>
          <cell r="AQ202">
            <v>588.85000000000014</v>
          </cell>
          <cell r="AR202">
            <v>0</v>
          </cell>
          <cell r="AS202">
            <v>145.74229999999997</v>
          </cell>
          <cell r="AT202">
            <v>0</v>
          </cell>
          <cell r="AU202">
            <v>734.59230000000014</v>
          </cell>
          <cell r="AW202" t="str">
            <v>B.   Member Months (Unduplicated)</v>
          </cell>
          <cell r="AX202">
            <v>0</v>
          </cell>
          <cell r="AY202">
            <v>1674.2218</v>
          </cell>
          <cell r="AZ202">
            <v>0</v>
          </cell>
          <cell r="BA202">
            <v>331.96999999999997</v>
          </cell>
          <cell r="BB202">
            <v>0</v>
          </cell>
          <cell r="BC202">
            <v>2006.1918000000001</v>
          </cell>
        </row>
        <row r="203">
          <cell r="A203" t="str">
            <v xml:space="preserve">   Institutional Member Months Total</v>
          </cell>
          <cell r="B203">
            <v>0</v>
          </cell>
          <cell r="C203">
            <v>15.7</v>
          </cell>
          <cell r="D203">
            <v>0</v>
          </cell>
          <cell r="E203">
            <v>11.14</v>
          </cell>
          <cell r="F203">
            <v>0</v>
          </cell>
          <cell r="G203">
            <v>26.84</v>
          </cell>
          <cell r="I203" t="str">
            <v xml:space="preserve">   Institutional Member Months Total</v>
          </cell>
          <cell r="J203">
            <v>0</v>
          </cell>
          <cell r="K203">
            <v>190.48</v>
          </cell>
          <cell r="L203">
            <v>0</v>
          </cell>
          <cell r="M203">
            <v>12.73</v>
          </cell>
          <cell r="N203">
            <v>0</v>
          </cell>
          <cell r="O203">
            <v>203.20999999999998</v>
          </cell>
          <cell r="Q203" t="str">
            <v xml:space="preserve">   Institutional Member Months Total</v>
          </cell>
          <cell r="R203">
            <v>0</v>
          </cell>
          <cell r="S203">
            <v>122.66999999999999</v>
          </cell>
          <cell r="T203">
            <v>0</v>
          </cell>
          <cell r="U203">
            <v>3</v>
          </cell>
          <cell r="V203">
            <v>0</v>
          </cell>
          <cell r="W203">
            <v>125.66999999999999</v>
          </cell>
          <cell r="Y203" t="str">
            <v xml:space="preserve">   Institutional Member Months Total</v>
          </cell>
          <cell r="Z203">
            <v>0</v>
          </cell>
          <cell r="AA203">
            <v>5378.2800000000007</v>
          </cell>
          <cell r="AB203">
            <v>0</v>
          </cell>
          <cell r="AC203">
            <v>460.42000000000007</v>
          </cell>
          <cell r="AD203">
            <v>0</v>
          </cell>
          <cell r="AE203">
            <v>5838.7000000000007</v>
          </cell>
          <cell r="AG203" t="str">
            <v xml:space="preserve">   Institutional Member Months Total</v>
          </cell>
          <cell r="AH203">
            <v>0</v>
          </cell>
          <cell r="AI203">
            <v>1342.8</v>
          </cell>
          <cell r="AJ203">
            <v>0</v>
          </cell>
          <cell r="AK203">
            <v>92.289999999999992</v>
          </cell>
          <cell r="AL203">
            <v>0</v>
          </cell>
          <cell r="AM203">
            <v>1435.09</v>
          </cell>
          <cell r="AO203" t="str">
            <v xml:space="preserve">   Institutional Member Months Total</v>
          </cell>
          <cell r="AP203">
            <v>0</v>
          </cell>
          <cell r="AQ203">
            <v>111.26</v>
          </cell>
          <cell r="AR203">
            <v>0</v>
          </cell>
          <cell r="AS203">
            <v>25.259999999999998</v>
          </cell>
          <cell r="AT203">
            <v>0</v>
          </cell>
          <cell r="AU203">
            <v>136.52000000000001</v>
          </cell>
          <cell r="AW203" t="str">
            <v xml:space="preserve">   Institutional Member Months Total</v>
          </cell>
          <cell r="AX203">
            <v>0</v>
          </cell>
          <cell r="AY203">
            <v>878.52</v>
          </cell>
          <cell r="AZ203">
            <v>0</v>
          </cell>
          <cell r="BA203">
            <v>113.56</v>
          </cell>
          <cell r="BB203">
            <v>0</v>
          </cell>
          <cell r="BC203">
            <v>992.07999999999993</v>
          </cell>
        </row>
        <row r="204">
          <cell r="A204" t="str">
            <v xml:space="preserve">   1.  Level I</v>
          </cell>
          <cell r="B204">
            <v>0</v>
          </cell>
          <cell r="C204">
            <v>6.81</v>
          </cell>
          <cell r="D204">
            <v>0</v>
          </cell>
          <cell r="E204">
            <v>8.14</v>
          </cell>
          <cell r="F204">
            <v>0</v>
          </cell>
          <cell r="G204">
            <v>14.95</v>
          </cell>
          <cell r="I204" t="str">
            <v xml:space="preserve">   1.  Level I</v>
          </cell>
          <cell r="J204">
            <v>0</v>
          </cell>
          <cell r="K204">
            <v>86.49</v>
          </cell>
          <cell r="L204">
            <v>0</v>
          </cell>
          <cell r="M204">
            <v>8.23</v>
          </cell>
          <cell r="N204">
            <v>0</v>
          </cell>
          <cell r="O204">
            <v>94.72</v>
          </cell>
          <cell r="Q204" t="str">
            <v xml:space="preserve">   1.  Level I</v>
          </cell>
          <cell r="R204">
            <v>0</v>
          </cell>
          <cell r="S204">
            <v>78.349999999999994</v>
          </cell>
          <cell r="T204">
            <v>0</v>
          </cell>
          <cell r="U204">
            <v>0</v>
          </cell>
          <cell r="V204">
            <v>0</v>
          </cell>
          <cell r="W204">
            <v>78.349999999999994</v>
          </cell>
          <cell r="Y204" t="str">
            <v xml:space="preserve">   1.  Level I</v>
          </cell>
          <cell r="Z204">
            <v>0</v>
          </cell>
          <cell r="AA204">
            <v>3650.05</v>
          </cell>
          <cell r="AB204">
            <v>0</v>
          </cell>
          <cell r="AC204">
            <v>288.17</v>
          </cell>
          <cell r="AD204">
            <v>0</v>
          </cell>
          <cell r="AE204">
            <v>3938.2200000000003</v>
          </cell>
          <cell r="AG204" t="str">
            <v xml:space="preserve">   1.  Level I</v>
          </cell>
          <cell r="AH204">
            <v>0</v>
          </cell>
          <cell r="AI204">
            <v>607.04999999999995</v>
          </cell>
          <cell r="AJ204">
            <v>0</v>
          </cell>
          <cell r="AK204">
            <v>46.1</v>
          </cell>
          <cell r="AL204">
            <v>0</v>
          </cell>
          <cell r="AM204">
            <v>653.15</v>
          </cell>
          <cell r="AO204" t="str">
            <v xml:space="preserve">   1.  Level I</v>
          </cell>
          <cell r="AP204">
            <v>0</v>
          </cell>
          <cell r="AQ204">
            <v>64.41</v>
          </cell>
          <cell r="AR204">
            <v>0</v>
          </cell>
          <cell r="AS204">
            <v>22.259999999999998</v>
          </cell>
          <cell r="AT204">
            <v>0</v>
          </cell>
          <cell r="AU204">
            <v>86.669999999999987</v>
          </cell>
          <cell r="AW204" t="str">
            <v xml:space="preserve">   1.  Level I</v>
          </cell>
          <cell r="AX204">
            <v>0</v>
          </cell>
          <cell r="AY204">
            <v>471.98</v>
          </cell>
          <cell r="AZ204">
            <v>0</v>
          </cell>
          <cell r="BA204">
            <v>69.94</v>
          </cell>
          <cell r="BB204">
            <v>0</v>
          </cell>
          <cell r="BC204">
            <v>541.92000000000007</v>
          </cell>
        </row>
        <row r="205">
          <cell r="A205" t="str">
            <v xml:space="preserve">   2.  Level II</v>
          </cell>
          <cell r="B205">
            <v>0</v>
          </cell>
          <cell r="C205">
            <v>6.73</v>
          </cell>
          <cell r="D205">
            <v>0</v>
          </cell>
          <cell r="E205">
            <v>3</v>
          </cell>
          <cell r="F205">
            <v>0</v>
          </cell>
          <cell r="G205">
            <v>9.73</v>
          </cell>
          <cell r="I205" t="str">
            <v xml:space="preserve">   2.  Level II</v>
          </cell>
          <cell r="J205">
            <v>0</v>
          </cell>
          <cell r="K205">
            <v>87.8</v>
          </cell>
          <cell r="L205">
            <v>0</v>
          </cell>
          <cell r="M205">
            <v>3</v>
          </cell>
          <cell r="N205">
            <v>0</v>
          </cell>
          <cell r="O205">
            <v>90.8</v>
          </cell>
          <cell r="Q205" t="str">
            <v xml:space="preserve">   2.  Level II</v>
          </cell>
          <cell r="R205">
            <v>0</v>
          </cell>
          <cell r="S205">
            <v>37.57</v>
          </cell>
          <cell r="T205">
            <v>0</v>
          </cell>
          <cell r="U205">
            <v>3</v>
          </cell>
          <cell r="V205">
            <v>0</v>
          </cell>
          <cell r="W205">
            <v>40.57</v>
          </cell>
          <cell r="Y205" t="str">
            <v xml:space="preserve">   2.  Level II</v>
          </cell>
          <cell r="Z205">
            <v>0</v>
          </cell>
          <cell r="AA205">
            <v>1526.49</v>
          </cell>
          <cell r="AB205">
            <v>0</v>
          </cell>
          <cell r="AC205">
            <v>127.19</v>
          </cell>
          <cell r="AD205">
            <v>0</v>
          </cell>
          <cell r="AE205">
            <v>1653.68</v>
          </cell>
          <cell r="AG205" t="str">
            <v xml:space="preserve">   2.  Level II</v>
          </cell>
          <cell r="AH205">
            <v>0</v>
          </cell>
          <cell r="AI205">
            <v>602.55999999999995</v>
          </cell>
          <cell r="AJ205">
            <v>0</v>
          </cell>
          <cell r="AK205">
            <v>28.279999999999998</v>
          </cell>
          <cell r="AL205">
            <v>0</v>
          </cell>
          <cell r="AM205">
            <v>630.83999999999992</v>
          </cell>
          <cell r="AO205" t="str">
            <v xml:space="preserve">   2.  Level II</v>
          </cell>
          <cell r="AP205">
            <v>0</v>
          </cell>
          <cell r="AQ205">
            <v>39.450000000000003</v>
          </cell>
          <cell r="AR205">
            <v>0</v>
          </cell>
          <cell r="AS205">
            <v>3</v>
          </cell>
          <cell r="AT205">
            <v>0</v>
          </cell>
          <cell r="AU205">
            <v>42.45</v>
          </cell>
          <cell r="AW205" t="str">
            <v xml:space="preserve">   2.  Level II</v>
          </cell>
          <cell r="AX205">
            <v>0</v>
          </cell>
          <cell r="AY205">
            <v>357.26</v>
          </cell>
          <cell r="AZ205">
            <v>0</v>
          </cell>
          <cell r="BA205">
            <v>27.619999999999997</v>
          </cell>
          <cell r="BB205">
            <v>0</v>
          </cell>
          <cell r="BC205">
            <v>384.88</v>
          </cell>
        </row>
        <row r="206">
          <cell r="A206" t="str">
            <v xml:space="preserve">   3.  Level III</v>
          </cell>
          <cell r="B206">
            <v>0</v>
          </cell>
          <cell r="C206">
            <v>2.16</v>
          </cell>
          <cell r="D206">
            <v>0</v>
          </cell>
          <cell r="E206">
            <v>0</v>
          </cell>
          <cell r="F206">
            <v>0</v>
          </cell>
          <cell r="G206">
            <v>2.16</v>
          </cell>
          <cell r="I206" t="str">
            <v xml:space="preserve">   3.  Level III</v>
          </cell>
          <cell r="J206">
            <v>0</v>
          </cell>
          <cell r="K206">
            <v>16.190000000000001</v>
          </cell>
          <cell r="L206">
            <v>0</v>
          </cell>
          <cell r="M206">
            <v>1.5</v>
          </cell>
          <cell r="N206">
            <v>0</v>
          </cell>
          <cell r="O206">
            <v>17.690000000000001</v>
          </cell>
          <cell r="Q206" t="str">
            <v xml:space="preserve">   3.  Level III</v>
          </cell>
          <cell r="R206">
            <v>0</v>
          </cell>
          <cell r="S206">
            <v>6.75</v>
          </cell>
          <cell r="T206">
            <v>0</v>
          </cell>
          <cell r="U206">
            <v>0</v>
          </cell>
          <cell r="V206">
            <v>0</v>
          </cell>
          <cell r="W206">
            <v>6.75</v>
          </cell>
          <cell r="Y206" t="str">
            <v xml:space="preserve">   3.  Level III</v>
          </cell>
          <cell r="Z206">
            <v>0</v>
          </cell>
          <cell r="AA206">
            <v>200.77</v>
          </cell>
          <cell r="AB206">
            <v>0</v>
          </cell>
          <cell r="AC206">
            <v>31.090000000000003</v>
          </cell>
          <cell r="AD206">
            <v>0</v>
          </cell>
          <cell r="AE206">
            <v>231.86</v>
          </cell>
          <cell r="AG206" t="str">
            <v xml:space="preserve">   3.  Level III</v>
          </cell>
          <cell r="AH206">
            <v>0</v>
          </cell>
          <cell r="AI206">
            <v>133.19</v>
          </cell>
          <cell r="AJ206">
            <v>0</v>
          </cell>
          <cell r="AK206">
            <v>17.91</v>
          </cell>
          <cell r="AL206">
            <v>0</v>
          </cell>
          <cell r="AM206">
            <v>151.1</v>
          </cell>
          <cell r="AO206" t="str">
            <v xml:space="preserve">   3.  Level III</v>
          </cell>
          <cell r="AP206">
            <v>0</v>
          </cell>
          <cell r="AQ206">
            <v>0.4</v>
          </cell>
          <cell r="AR206">
            <v>0</v>
          </cell>
          <cell r="AS206">
            <v>0</v>
          </cell>
          <cell r="AT206">
            <v>0</v>
          </cell>
          <cell r="AU206">
            <v>0.4</v>
          </cell>
          <cell r="AW206" t="str">
            <v xml:space="preserve">   3.  Level III</v>
          </cell>
          <cell r="AX206">
            <v>0</v>
          </cell>
          <cell r="AY206">
            <v>49.28</v>
          </cell>
          <cell r="AZ206">
            <v>0</v>
          </cell>
          <cell r="BA206">
            <v>16</v>
          </cell>
          <cell r="BB206">
            <v>0</v>
          </cell>
          <cell r="BC206">
            <v>65.28</v>
          </cell>
        </row>
        <row r="207">
          <cell r="A207" t="str">
            <v xml:space="preserve">   4.  Level IV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I207" t="str">
            <v xml:space="preserve">   4.  Level IV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 t="str">
            <v xml:space="preserve">   4.  Level IV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Y207" t="str">
            <v xml:space="preserve">   4.  Level IV</v>
          </cell>
          <cell r="Z207">
            <v>0</v>
          </cell>
          <cell r="AA207">
            <v>0.97</v>
          </cell>
          <cell r="AB207">
            <v>0</v>
          </cell>
          <cell r="AC207">
            <v>13.969999999999999</v>
          </cell>
          <cell r="AD207">
            <v>0</v>
          </cell>
          <cell r="AE207">
            <v>14.94</v>
          </cell>
          <cell r="AG207" t="str">
            <v xml:space="preserve">   4.  Level IV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O207" t="str">
            <v xml:space="preserve">   4.  Level IV</v>
          </cell>
          <cell r="AP207">
            <v>0</v>
          </cell>
          <cell r="AQ207">
            <v>7</v>
          </cell>
          <cell r="AR207">
            <v>0</v>
          </cell>
          <cell r="AS207">
            <v>0</v>
          </cell>
          <cell r="AT207">
            <v>0</v>
          </cell>
          <cell r="AU207">
            <v>7</v>
          </cell>
          <cell r="AW207" t="str">
            <v xml:space="preserve">   4.  Level IV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</row>
        <row r="208">
          <cell r="A208" t="str">
            <v xml:space="preserve">   5.</v>
          </cell>
          <cell r="I208" t="str">
            <v xml:space="preserve">   5.</v>
          </cell>
          <cell r="Q208" t="str">
            <v xml:space="preserve">   5.</v>
          </cell>
          <cell r="Y208" t="str">
            <v xml:space="preserve">   5.</v>
          </cell>
          <cell r="AG208" t="str">
            <v xml:space="preserve">   5.</v>
          </cell>
          <cell r="AO208" t="str">
            <v xml:space="preserve">   5.</v>
          </cell>
          <cell r="AW208" t="str">
            <v xml:space="preserve">   5.</v>
          </cell>
        </row>
        <row r="209">
          <cell r="A209" t="str">
            <v xml:space="preserve">   6.</v>
          </cell>
          <cell r="I209" t="str">
            <v xml:space="preserve">   6.</v>
          </cell>
          <cell r="Q209" t="str">
            <v xml:space="preserve">   6.</v>
          </cell>
          <cell r="Y209" t="str">
            <v xml:space="preserve">   6.</v>
          </cell>
          <cell r="AG209" t="str">
            <v xml:space="preserve">   6.</v>
          </cell>
          <cell r="AO209" t="str">
            <v xml:space="preserve">   6.</v>
          </cell>
          <cell r="AW209" t="str">
            <v xml:space="preserve">   6.</v>
          </cell>
        </row>
        <row r="210">
          <cell r="A210" t="str">
            <v xml:space="preserve">   7.  Home and Community Based Services (HCBS) Total</v>
          </cell>
          <cell r="B210">
            <v>0</v>
          </cell>
          <cell r="C210">
            <v>193.30999999999997</v>
          </cell>
          <cell r="D210">
            <v>0</v>
          </cell>
          <cell r="E210">
            <v>50.61</v>
          </cell>
          <cell r="F210">
            <v>0</v>
          </cell>
          <cell r="G210">
            <v>243.91999999999996</v>
          </cell>
          <cell r="I210" t="str">
            <v xml:space="preserve">   7.  Home and Community Based Services (HCBS) Total</v>
          </cell>
          <cell r="J210">
            <v>0</v>
          </cell>
          <cell r="K210">
            <v>338.48</v>
          </cell>
          <cell r="L210">
            <v>0</v>
          </cell>
          <cell r="M210">
            <v>88.35</v>
          </cell>
          <cell r="N210">
            <v>0</v>
          </cell>
          <cell r="O210">
            <v>426.83000000000004</v>
          </cell>
          <cell r="Q210" t="str">
            <v xml:space="preserve">   7.  Home and Community Based Services (HCBS) Total</v>
          </cell>
          <cell r="R210">
            <v>0</v>
          </cell>
          <cell r="S210">
            <v>95.550000000000011</v>
          </cell>
          <cell r="T210">
            <v>0</v>
          </cell>
          <cell r="U210">
            <v>14.07</v>
          </cell>
          <cell r="V210">
            <v>0</v>
          </cell>
          <cell r="W210">
            <v>109.62</v>
          </cell>
          <cell r="Y210" t="str">
            <v xml:space="preserve">   7.  Home and Community Based Services (HCBS) Total</v>
          </cell>
          <cell r="Z210">
            <v>0</v>
          </cell>
          <cell r="AA210">
            <v>8554.57</v>
          </cell>
          <cell r="AB210">
            <v>0</v>
          </cell>
          <cell r="AC210">
            <v>1510.57</v>
          </cell>
          <cell r="AD210">
            <v>0</v>
          </cell>
          <cell r="AE210">
            <v>10065.14</v>
          </cell>
          <cell r="AG210" t="str">
            <v xml:space="preserve">   7.  Home and Community Based Services (HCBS) Total</v>
          </cell>
          <cell r="AH210">
            <v>0</v>
          </cell>
          <cell r="AI210">
            <v>1325.78</v>
          </cell>
          <cell r="AJ210">
            <v>0</v>
          </cell>
          <cell r="AK210">
            <v>251.34</v>
          </cell>
          <cell r="AL210">
            <v>0</v>
          </cell>
          <cell r="AM210">
            <v>1577.12</v>
          </cell>
          <cell r="AO210" t="str">
            <v xml:space="preserve">   7.  Home and Community Based Services (HCBS) Total</v>
          </cell>
          <cell r="AP210">
            <v>0</v>
          </cell>
          <cell r="AQ210">
            <v>479.69000000000005</v>
          </cell>
          <cell r="AR210">
            <v>0</v>
          </cell>
          <cell r="AS210">
            <v>135.70999999999998</v>
          </cell>
          <cell r="AT210">
            <v>0</v>
          </cell>
          <cell r="AU210">
            <v>615.40000000000009</v>
          </cell>
          <cell r="AW210" t="str">
            <v xml:space="preserve">   7.  Home and Community Based Services (HCBS) Total</v>
          </cell>
          <cell r="AX210">
            <v>0</v>
          </cell>
          <cell r="AY210">
            <v>1021.8000000000001</v>
          </cell>
          <cell r="AZ210">
            <v>0</v>
          </cell>
          <cell r="BA210">
            <v>258.95</v>
          </cell>
          <cell r="BB210">
            <v>0</v>
          </cell>
          <cell r="BC210">
            <v>1280.75</v>
          </cell>
        </row>
        <row r="211">
          <cell r="A211" t="str">
            <v xml:space="preserve">       a.  Adult Foster Care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I211" t="str">
            <v xml:space="preserve">       a.  Adult Foster Care</v>
          </cell>
          <cell r="J211">
            <v>0</v>
          </cell>
          <cell r="K211">
            <v>0</v>
          </cell>
          <cell r="L211">
            <v>0</v>
          </cell>
          <cell r="M211">
            <v>1.17</v>
          </cell>
          <cell r="N211">
            <v>0</v>
          </cell>
          <cell r="O211">
            <v>1.17</v>
          </cell>
          <cell r="Q211" t="str">
            <v xml:space="preserve">       a.  Adult Foster Care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Y211" t="str">
            <v xml:space="preserve">       a.  Adult Foster Care</v>
          </cell>
          <cell r="Z211">
            <v>0</v>
          </cell>
          <cell r="AA211">
            <v>161.51</v>
          </cell>
          <cell r="AB211">
            <v>0</v>
          </cell>
          <cell r="AC211">
            <v>26.04</v>
          </cell>
          <cell r="AD211">
            <v>0</v>
          </cell>
          <cell r="AE211">
            <v>187.54999999999998</v>
          </cell>
          <cell r="AG211" t="str">
            <v xml:space="preserve">       a.  Adult Foster Care</v>
          </cell>
          <cell r="AH211">
            <v>0</v>
          </cell>
          <cell r="AI211">
            <v>12.9</v>
          </cell>
          <cell r="AJ211">
            <v>0</v>
          </cell>
          <cell r="AK211">
            <v>5.73</v>
          </cell>
          <cell r="AL211">
            <v>0</v>
          </cell>
          <cell r="AM211">
            <v>18.630000000000003</v>
          </cell>
          <cell r="AO211" t="str">
            <v xml:space="preserve">       a.  Adult Foster Care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W211" t="str">
            <v xml:space="preserve">       a.  Adult Foster Care</v>
          </cell>
          <cell r="AX211">
            <v>0</v>
          </cell>
          <cell r="AY211">
            <v>4</v>
          </cell>
          <cell r="AZ211">
            <v>0</v>
          </cell>
          <cell r="BA211">
            <v>0</v>
          </cell>
          <cell r="BB211">
            <v>0</v>
          </cell>
          <cell r="BC211">
            <v>4</v>
          </cell>
        </row>
        <row r="212">
          <cell r="A212" t="str">
            <v xml:space="preserve">       b.  Assisted Living Home (Adult Care Home)</v>
          </cell>
          <cell r="B212">
            <v>0</v>
          </cell>
          <cell r="C212">
            <v>44.36</v>
          </cell>
          <cell r="D212">
            <v>0</v>
          </cell>
          <cell r="E212">
            <v>1.66</v>
          </cell>
          <cell r="F212">
            <v>0</v>
          </cell>
          <cell r="G212">
            <v>46.019999999999996</v>
          </cell>
          <cell r="I212" t="str">
            <v xml:space="preserve">       b.  Assisted Living Home (Adult Care Home)</v>
          </cell>
          <cell r="J212">
            <v>0</v>
          </cell>
          <cell r="K212">
            <v>19.060000000000002</v>
          </cell>
          <cell r="L212">
            <v>0</v>
          </cell>
          <cell r="M212">
            <v>4.7</v>
          </cell>
          <cell r="N212">
            <v>0</v>
          </cell>
          <cell r="O212">
            <v>23.76</v>
          </cell>
          <cell r="Q212" t="str">
            <v xml:space="preserve">       b.  Assisted Living Home (Adult Care Home)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Y212" t="str">
            <v xml:space="preserve">       b.  Assisted Living Home (Adult Care Home)</v>
          </cell>
          <cell r="Z212">
            <v>0</v>
          </cell>
          <cell r="AA212">
            <v>1894.61</v>
          </cell>
          <cell r="AB212">
            <v>0</v>
          </cell>
          <cell r="AC212">
            <v>120.88</v>
          </cell>
          <cell r="AD212">
            <v>0</v>
          </cell>
          <cell r="AE212">
            <v>2015.4899999999998</v>
          </cell>
          <cell r="AG212" t="str">
            <v xml:space="preserve">       b.  Assisted Living Home (Adult Care Home)</v>
          </cell>
          <cell r="AH212">
            <v>0</v>
          </cell>
          <cell r="AI212">
            <v>30.16</v>
          </cell>
          <cell r="AJ212">
            <v>0</v>
          </cell>
          <cell r="AK212">
            <v>10.3</v>
          </cell>
          <cell r="AL212">
            <v>0</v>
          </cell>
          <cell r="AM212">
            <v>40.46</v>
          </cell>
          <cell r="AO212" t="str">
            <v xml:space="preserve">       b.  Assisted Living Home (Adult Care Home)</v>
          </cell>
          <cell r="AP212">
            <v>0</v>
          </cell>
          <cell r="AQ212">
            <v>84.77</v>
          </cell>
          <cell r="AR212">
            <v>0</v>
          </cell>
          <cell r="AS212">
            <v>12</v>
          </cell>
          <cell r="AT212">
            <v>0</v>
          </cell>
          <cell r="AU212">
            <v>96.77</v>
          </cell>
          <cell r="AW212" t="str">
            <v xml:space="preserve">       b.  Assisted Living Home (Adult Care Home)</v>
          </cell>
          <cell r="AX212">
            <v>0</v>
          </cell>
          <cell r="AY212">
            <v>114.64999999999999</v>
          </cell>
          <cell r="AZ212">
            <v>0</v>
          </cell>
          <cell r="BA212">
            <v>10.27</v>
          </cell>
          <cell r="BB212">
            <v>0</v>
          </cell>
          <cell r="BC212">
            <v>124.91999999999999</v>
          </cell>
        </row>
        <row r="213">
          <cell r="A213" t="str">
            <v xml:space="preserve">       c.  Group Home (DD)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 t="str">
            <v xml:space="preserve">       c.  Group Home (DD)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 t="str">
            <v xml:space="preserve">       c.  Group Home (DD)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Y213" t="str">
            <v xml:space="preserve">       c.  Group Home (DD)</v>
          </cell>
          <cell r="Z213">
            <v>0</v>
          </cell>
          <cell r="AA213">
            <v>4.0299999999999994</v>
          </cell>
          <cell r="AB213">
            <v>0</v>
          </cell>
          <cell r="AC213">
            <v>0</v>
          </cell>
          <cell r="AD213">
            <v>0</v>
          </cell>
          <cell r="AE213">
            <v>4.0299999999999994</v>
          </cell>
          <cell r="AG213" t="str">
            <v xml:space="preserve">       c.  Group Home (DD)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O213" t="str">
            <v xml:space="preserve">       c.  Group Home (DD)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W213" t="str">
            <v xml:space="preserve">       c.  Group Home (DD)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</row>
        <row r="214">
          <cell r="A214" t="str">
            <v xml:space="preserve">       d.  Individual Home</v>
          </cell>
          <cell r="B214">
            <v>0</v>
          </cell>
          <cell r="C214">
            <v>79.72999999999999</v>
          </cell>
          <cell r="D214">
            <v>0</v>
          </cell>
          <cell r="E214">
            <v>36.950000000000003</v>
          </cell>
          <cell r="F214">
            <v>0</v>
          </cell>
          <cell r="G214">
            <v>116.67999999999999</v>
          </cell>
          <cell r="I214" t="str">
            <v xml:space="preserve">       d.  Individual Home</v>
          </cell>
          <cell r="J214">
            <v>0</v>
          </cell>
          <cell r="K214">
            <v>104.99</v>
          </cell>
          <cell r="L214">
            <v>0</v>
          </cell>
          <cell r="M214">
            <v>45.69</v>
          </cell>
          <cell r="N214">
            <v>0</v>
          </cell>
          <cell r="O214">
            <v>150.68</v>
          </cell>
          <cell r="Q214" t="str">
            <v xml:space="preserve">       d.  Individual Home</v>
          </cell>
          <cell r="R214">
            <v>0</v>
          </cell>
          <cell r="S214">
            <v>69.900000000000006</v>
          </cell>
          <cell r="T214">
            <v>0</v>
          </cell>
          <cell r="U214">
            <v>3</v>
          </cell>
          <cell r="V214">
            <v>0</v>
          </cell>
          <cell r="W214">
            <v>72.900000000000006</v>
          </cell>
          <cell r="Y214" t="str">
            <v xml:space="preserve">       d.  Individual Home</v>
          </cell>
          <cell r="Z214">
            <v>0</v>
          </cell>
          <cell r="AA214">
            <v>1965.87</v>
          </cell>
          <cell r="AB214">
            <v>0</v>
          </cell>
          <cell r="AC214">
            <v>726.05</v>
          </cell>
          <cell r="AD214">
            <v>0</v>
          </cell>
          <cell r="AE214">
            <v>2691.92</v>
          </cell>
          <cell r="AG214" t="str">
            <v xml:space="preserve">       d.  Individual Home</v>
          </cell>
          <cell r="AH214">
            <v>0</v>
          </cell>
          <cell r="AI214">
            <v>534.37</v>
          </cell>
          <cell r="AJ214">
            <v>0</v>
          </cell>
          <cell r="AK214">
            <v>126.09</v>
          </cell>
          <cell r="AL214">
            <v>0</v>
          </cell>
          <cell r="AM214">
            <v>660.46</v>
          </cell>
          <cell r="AO214" t="str">
            <v xml:space="preserve">       d.  Individual Home</v>
          </cell>
          <cell r="AP214">
            <v>0</v>
          </cell>
          <cell r="AQ214">
            <v>196.08</v>
          </cell>
          <cell r="AR214">
            <v>0</v>
          </cell>
          <cell r="AS214">
            <v>78.42</v>
          </cell>
          <cell r="AT214">
            <v>0</v>
          </cell>
          <cell r="AU214">
            <v>274.5</v>
          </cell>
          <cell r="AW214" t="str">
            <v xml:space="preserve">       d.  Individual Home</v>
          </cell>
          <cell r="AX214">
            <v>0</v>
          </cell>
          <cell r="AY214">
            <v>336.13</v>
          </cell>
          <cell r="AZ214">
            <v>0</v>
          </cell>
          <cell r="BA214">
            <v>124.83999999999999</v>
          </cell>
          <cell r="BB214">
            <v>0</v>
          </cell>
          <cell r="BC214">
            <v>460.96999999999997</v>
          </cell>
        </row>
        <row r="215">
          <cell r="A215" t="str">
            <v xml:space="preserve">       e.  Assisted Living Centers (SRL)</v>
          </cell>
          <cell r="B215">
            <v>0</v>
          </cell>
          <cell r="C215">
            <v>3.3200000000000003</v>
          </cell>
          <cell r="D215">
            <v>0</v>
          </cell>
          <cell r="E215">
            <v>3</v>
          </cell>
          <cell r="F215">
            <v>0</v>
          </cell>
          <cell r="G215">
            <v>6.32</v>
          </cell>
          <cell r="I215" t="str">
            <v xml:space="preserve">       e.  Assisted Living Centers (SRL)</v>
          </cell>
          <cell r="J215">
            <v>0</v>
          </cell>
          <cell r="K215">
            <v>144.38999999999999</v>
          </cell>
          <cell r="L215">
            <v>0</v>
          </cell>
          <cell r="M215">
            <v>8.17</v>
          </cell>
          <cell r="N215">
            <v>0</v>
          </cell>
          <cell r="O215">
            <v>152.55999999999997</v>
          </cell>
          <cell r="Q215" t="str">
            <v xml:space="preserve">       e.  Assisted Living Centers (SRL)</v>
          </cell>
          <cell r="R215">
            <v>0</v>
          </cell>
          <cell r="S215">
            <v>8.65</v>
          </cell>
          <cell r="T215">
            <v>0</v>
          </cell>
          <cell r="U215">
            <v>0</v>
          </cell>
          <cell r="V215">
            <v>0</v>
          </cell>
          <cell r="W215">
            <v>8.65</v>
          </cell>
          <cell r="Y215" t="str">
            <v xml:space="preserve">       e.  Assisted Living Centers (SRL)</v>
          </cell>
          <cell r="Z215">
            <v>0</v>
          </cell>
          <cell r="AA215">
            <v>2157.25</v>
          </cell>
          <cell r="AB215">
            <v>0</v>
          </cell>
          <cell r="AC215">
            <v>134.42000000000002</v>
          </cell>
          <cell r="AD215">
            <v>0</v>
          </cell>
          <cell r="AE215">
            <v>2291.67</v>
          </cell>
          <cell r="AG215" t="str">
            <v xml:space="preserve">       e.  Assisted Living Centers (SRL)</v>
          </cell>
          <cell r="AH215">
            <v>0</v>
          </cell>
          <cell r="AI215">
            <v>365.73</v>
          </cell>
          <cell r="AJ215">
            <v>0</v>
          </cell>
          <cell r="AK215">
            <v>51.73</v>
          </cell>
          <cell r="AL215">
            <v>0</v>
          </cell>
          <cell r="AM215">
            <v>417.46000000000004</v>
          </cell>
          <cell r="AO215" t="str">
            <v xml:space="preserve">       e.  Assisted Living Centers (SRL)</v>
          </cell>
          <cell r="AP215">
            <v>0</v>
          </cell>
          <cell r="AQ215">
            <v>57.95</v>
          </cell>
          <cell r="AR215">
            <v>0</v>
          </cell>
          <cell r="AS215">
            <v>9.8000000000000007</v>
          </cell>
          <cell r="AT215">
            <v>0</v>
          </cell>
          <cell r="AU215">
            <v>67.75</v>
          </cell>
          <cell r="AW215" t="str">
            <v xml:space="preserve">       e.  Assisted Living Centers (SRL)</v>
          </cell>
          <cell r="AX215">
            <v>0</v>
          </cell>
          <cell r="AY215">
            <v>144.34</v>
          </cell>
          <cell r="AZ215">
            <v>0</v>
          </cell>
          <cell r="BA215">
            <v>16.86</v>
          </cell>
          <cell r="BB215">
            <v>0</v>
          </cell>
          <cell r="BC215">
            <v>161.19999999999999</v>
          </cell>
        </row>
        <row r="216">
          <cell r="A216" t="str">
            <v xml:space="preserve">       f.  Other (Hospice)</v>
          </cell>
          <cell r="B216">
            <v>0</v>
          </cell>
          <cell r="C216">
            <v>17.420000000000002</v>
          </cell>
          <cell r="D216">
            <v>0</v>
          </cell>
          <cell r="E216">
            <v>0</v>
          </cell>
          <cell r="F216">
            <v>0</v>
          </cell>
          <cell r="G216">
            <v>17.420000000000002</v>
          </cell>
          <cell r="I216" t="str">
            <v xml:space="preserve">       f.  Other (Hospice)</v>
          </cell>
          <cell r="J216">
            <v>0</v>
          </cell>
          <cell r="K216">
            <v>1.9100000000000001</v>
          </cell>
          <cell r="L216">
            <v>0</v>
          </cell>
          <cell r="M216">
            <v>0</v>
          </cell>
          <cell r="N216">
            <v>0</v>
          </cell>
          <cell r="O216">
            <v>1.9100000000000001</v>
          </cell>
          <cell r="Q216" t="str">
            <v xml:space="preserve">       f.  Other (Hospice)</v>
          </cell>
          <cell r="R216">
            <v>0</v>
          </cell>
          <cell r="S216">
            <v>0</v>
          </cell>
          <cell r="T216">
            <v>0</v>
          </cell>
          <cell r="U216">
            <v>3</v>
          </cell>
          <cell r="V216">
            <v>0</v>
          </cell>
          <cell r="W216">
            <v>3</v>
          </cell>
          <cell r="Y216" t="str">
            <v xml:space="preserve">       f.  Other (Hospice)</v>
          </cell>
          <cell r="Z216">
            <v>0</v>
          </cell>
          <cell r="AA216">
            <v>287.98</v>
          </cell>
          <cell r="AB216">
            <v>0</v>
          </cell>
          <cell r="AC216">
            <v>6.83</v>
          </cell>
          <cell r="AD216">
            <v>0</v>
          </cell>
          <cell r="AE216">
            <v>294.81</v>
          </cell>
          <cell r="AG216" t="str">
            <v xml:space="preserve">       f.  Other (Hospice)</v>
          </cell>
          <cell r="AH216">
            <v>0</v>
          </cell>
          <cell r="AI216">
            <v>4.0600000000000005</v>
          </cell>
          <cell r="AJ216">
            <v>0</v>
          </cell>
          <cell r="AK216">
            <v>0</v>
          </cell>
          <cell r="AL216">
            <v>0</v>
          </cell>
          <cell r="AM216">
            <v>4.0600000000000005</v>
          </cell>
          <cell r="AO216" t="str">
            <v xml:space="preserve">       f.  Other (Hospice)</v>
          </cell>
          <cell r="AP216">
            <v>0</v>
          </cell>
          <cell r="AQ216">
            <v>16.420000000000002</v>
          </cell>
          <cell r="AR216">
            <v>0</v>
          </cell>
          <cell r="AS216">
            <v>6.49</v>
          </cell>
          <cell r="AT216">
            <v>0</v>
          </cell>
          <cell r="AU216">
            <v>22.910000000000004</v>
          </cell>
          <cell r="AW216" t="str">
            <v xml:space="preserve">       f.  Other (Hospice)</v>
          </cell>
          <cell r="AX216">
            <v>0</v>
          </cell>
          <cell r="AY216">
            <v>25.36</v>
          </cell>
          <cell r="AZ216">
            <v>0</v>
          </cell>
          <cell r="BA216">
            <v>1.9</v>
          </cell>
          <cell r="BB216">
            <v>0</v>
          </cell>
          <cell r="BC216">
            <v>27.259999999999998</v>
          </cell>
        </row>
        <row r="217">
          <cell r="A217" t="str">
            <v xml:space="preserve">       g.  Attendant Care</v>
          </cell>
          <cell r="B217">
            <v>0</v>
          </cell>
          <cell r="C217">
            <v>48.48</v>
          </cell>
          <cell r="D217">
            <v>0</v>
          </cell>
          <cell r="E217">
            <v>9</v>
          </cell>
          <cell r="F217">
            <v>0</v>
          </cell>
          <cell r="G217">
            <v>57.48</v>
          </cell>
          <cell r="I217" t="str">
            <v xml:space="preserve">       g.  Attendant Care</v>
          </cell>
          <cell r="J217">
            <v>0</v>
          </cell>
          <cell r="K217">
            <v>68.13</v>
          </cell>
          <cell r="L217">
            <v>0</v>
          </cell>
          <cell r="M217">
            <v>28.619999999999997</v>
          </cell>
          <cell r="N217">
            <v>0</v>
          </cell>
          <cell r="O217">
            <v>96.75</v>
          </cell>
          <cell r="Q217" t="str">
            <v xml:space="preserve">       g.  Attendant Care</v>
          </cell>
          <cell r="R217">
            <v>0</v>
          </cell>
          <cell r="S217">
            <v>17</v>
          </cell>
          <cell r="T217">
            <v>0</v>
          </cell>
          <cell r="U217">
            <v>8.07</v>
          </cell>
          <cell r="V217">
            <v>0</v>
          </cell>
          <cell r="W217">
            <v>25.07</v>
          </cell>
          <cell r="Y217" t="str">
            <v xml:space="preserve">       g.  Attendant Care</v>
          </cell>
          <cell r="Z217">
            <v>0</v>
          </cell>
          <cell r="AA217">
            <v>2083.3200000000002</v>
          </cell>
          <cell r="AB217">
            <v>0</v>
          </cell>
          <cell r="AC217">
            <v>496.35</v>
          </cell>
          <cell r="AD217">
            <v>0</v>
          </cell>
          <cell r="AE217">
            <v>2579.67</v>
          </cell>
          <cell r="AG217" t="str">
            <v xml:space="preserve">       g.  Attendant Care</v>
          </cell>
          <cell r="AH217">
            <v>0</v>
          </cell>
          <cell r="AI217">
            <v>378.56</v>
          </cell>
          <cell r="AJ217">
            <v>0</v>
          </cell>
          <cell r="AK217">
            <v>57.490000000000009</v>
          </cell>
          <cell r="AL217">
            <v>0</v>
          </cell>
          <cell r="AM217">
            <v>436.05</v>
          </cell>
          <cell r="AO217" t="str">
            <v xml:space="preserve">       g.  Attendant Care</v>
          </cell>
          <cell r="AP217">
            <v>0</v>
          </cell>
          <cell r="AQ217">
            <v>124.47</v>
          </cell>
          <cell r="AR217">
            <v>0</v>
          </cell>
          <cell r="AS217">
            <v>29</v>
          </cell>
          <cell r="AT217">
            <v>0</v>
          </cell>
          <cell r="AU217">
            <v>153.47</v>
          </cell>
          <cell r="AW217" t="str">
            <v xml:space="preserve">       g.  Attendant Care</v>
          </cell>
          <cell r="AX217">
            <v>0</v>
          </cell>
          <cell r="AY217">
            <v>397.32000000000005</v>
          </cell>
          <cell r="AZ217">
            <v>0</v>
          </cell>
          <cell r="BA217">
            <v>105.08000000000001</v>
          </cell>
          <cell r="BB217">
            <v>0</v>
          </cell>
          <cell r="BC217">
            <v>502.40000000000009</v>
          </cell>
        </row>
        <row r="218">
          <cell r="A218" t="str">
            <v xml:space="preserve">   8.  Acute Care</v>
          </cell>
          <cell r="B218">
            <v>0</v>
          </cell>
          <cell r="C218">
            <v>3.2</v>
          </cell>
          <cell r="D218">
            <v>0</v>
          </cell>
          <cell r="E218">
            <v>0</v>
          </cell>
          <cell r="F218">
            <v>0</v>
          </cell>
          <cell r="G218">
            <v>3.2</v>
          </cell>
          <cell r="I218" t="str">
            <v xml:space="preserve">   8.  Acute Care</v>
          </cell>
          <cell r="J218">
            <v>0</v>
          </cell>
          <cell r="K218">
            <v>11</v>
          </cell>
          <cell r="L218">
            <v>0</v>
          </cell>
          <cell r="M218">
            <v>6.0299999999999994</v>
          </cell>
          <cell r="N218">
            <v>0</v>
          </cell>
          <cell r="O218">
            <v>17.03</v>
          </cell>
          <cell r="Q218" t="str">
            <v xml:space="preserve">   8.  Acute Care</v>
          </cell>
          <cell r="R218">
            <v>0</v>
          </cell>
          <cell r="S218">
            <v>7.5299999999999994</v>
          </cell>
          <cell r="T218">
            <v>0</v>
          </cell>
          <cell r="U218">
            <v>0</v>
          </cell>
          <cell r="V218">
            <v>0</v>
          </cell>
          <cell r="W218">
            <v>7.5299999999999994</v>
          </cell>
          <cell r="Y218" t="str">
            <v xml:space="preserve">   8.  Acute Care</v>
          </cell>
          <cell r="Z218">
            <v>0</v>
          </cell>
          <cell r="AA218">
            <v>114.88</v>
          </cell>
          <cell r="AB218">
            <v>0</v>
          </cell>
          <cell r="AC218">
            <v>85.009999999999991</v>
          </cell>
          <cell r="AD218">
            <v>0</v>
          </cell>
          <cell r="AE218">
            <v>199.89</v>
          </cell>
          <cell r="AG218" t="str">
            <v xml:space="preserve">   8.  Acute Care</v>
          </cell>
          <cell r="AH218">
            <v>0</v>
          </cell>
          <cell r="AI218">
            <v>6.9</v>
          </cell>
          <cell r="AJ218">
            <v>0</v>
          </cell>
          <cell r="AK218">
            <v>0</v>
          </cell>
          <cell r="AL218">
            <v>0</v>
          </cell>
          <cell r="AM218">
            <v>6.9</v>
          </cell>
          <cell r="AO218" t="str">
            <v xml:space="preserve">   8.  Acute Care</v>
          </cell>
          <cell r="AP218">
            <v>0</v>
          </cell>
          <cell r="AQ218">
            <v>4.57</v>
          </cell>
          <cell r="AR218">
            <v>0</v>
          </cell>
          <cell r="AS218">
            <v>0</v>
          </cell>
          <cell r="AT218">
            <v>0</v>
          </cell>
          <cell r="AU218">
            <v>4.57</v>
          </cell>
          <cell r="AW218" t="str">
            <v xml:space="preserve">   8.  Acute Care</v>
          </cell>
          <cell r="AX218">
            <v>0</v>
          </cell>
          <cell r="AY218">
            <v>5</v>
          </cell>
          <cell r="AZ218">
            <v>0</v>
          </cell>
          <cell r="BA218">
            <v>5</v>
          </cell>
          <cell r="BB218">
            <v>0</v>
          </cell>
          <cell r="BC218">
            <v>10</v>
          </cell>
        </row>
        <row r="219">
          <cell r="A219" t="str">
            <v xml:space="preserve">   9.  Ventilator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I219" t="str">
            <v xml:space="preserve">   9.  Ventilator</v>
          </cell>
          <cell r="J219">
            <v>0</v>
          </cell>
          <cell r="K219">
            <v>0</v>
          </cell>
          <cell r="L219">
            <v>0</v>
          </cell>
          <cell r="M219">
            <v>3</v>
          </cell>
          <cell r="N219">
            <v>0</v>
          </cell>
          <cell r="O219">
            <v>3</v>
          </cell>
          <cell r="Q219" t="str">
            <v xml:space="preserve">   9.  Ventilator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Y219" t="str">
            <v xml:space="preserve">   9.  Ventilator</v>
          </cell>
          <cell r="Z219">
            <v>0</v>
          </cell>
          <cell r="AA219">
            <v>64.25</v>
          </cell>
          <cell r="AB219">
            <v>0</v>
          </cell>
          <cell r="AC219">
            <v>56.510000000000005</v>
          </cell>
          <cell r="AD219">
            <v>0</v>
          </cell>
          <cell r="AE219">
            <v>120.76</v>
          </cell>
          <cell r="AG219" t="str">
            <v xml:space="preserve">   9.  Ventilator</v>
          </cell>
          <cell r="AH219">
            <v>0</v>
          </cell>
          <cell r="AI219">
            <v>4</v>
          </cell>
          <cell r="AJ219">
            <v>0</v>
          </cell>
          <cell r="AK219">
            <v>0</v>
          </cell>
          <cell r="AL219">
            <v>0</v>
          </cell>
          <cell r="AM219">
            <v>4</v>
          </cell>
          <cell r="AO219" t="str">
            <v xml:space="preserve">   9.  Ventilator</v>
          </cell>
          <cell r="AP219">
            <v>0</v>
          </cell>
          <cell r="AQ219">
            <v>4</v>
          </cell>
          <cell r="AR219">
            <v>0</v>
          </cell>
          <cell r="AS219">
            <v>3</v>
          </cell>
          <cell r="AT219">
            <v>0</v>
          </cell>
          <cell r="AU219">
            <v>7</v>
          </cell>
          <cell r="AW219" t="str">
            <v xml:space="preserve">   9.  Ventilator</v>
          </cell>
          <cell r="AX219">
            <v>0</v>
          </cell>
          <cell r="AY219">
            <v>0</v>
          </cell>
          <cell r="AZ219">
            <v>0</v>
          </cell>
          <cell r="BA219">
            <v>3</v>
          </cell>
          <cell r="BB219">
            <v>0</v>
          </cell>
          <cell r="BC219">
            <v>3</v>
          </cell>
        </row>
        <row r="220">
          <cell r="A220" t="str">
            <v xml:space="preserve">  10.  Prior Period</v>
          </cell>
          <cell r="B220">
            <v>0</v>
          </cell>
          <cell r="C220">
            <v>1.9666999999999999</v>
          </cell>
          <cell r="D220">
            <v>0</v>
          </cell>
          <cell r="E220">
            <v>0</v>
          </cell>
          <cell r="F220">
            <v>0</v>
          </cell>
          <cell r="G220">
            <v>1.9666999999999999</v>
          </cell>
          <cell r="I220" t="str">
            <v xml:space="preserve">  10.  Prior Period</v>
          </cell>
          <cell r="J220">
            <v>0</v>
          </cell>
          <cell r="K220">
            <v>16.677399999999999</v>
          </cell>
          <cell r="L220">
            <v>0</v>
          </cell>
          <cell r="M220">
            <v>4.9333</v>
          </cell>
          <cell r="N220">
            <v>0</v>
          </cell>
          <cell r="O220">
            <v>21.610699999999998</v>
          </cell>
          <cell r="Q220" t="str">
            <v xml:space="preserve">  10.  Prior Period</v>
          </cell>
          <cell r="R220">
            <v>0</v>
          </cell>
          <cell r="S220">
            <v>19.161200000000001</v>
          </cell>
          <cell r="T220">
            <v>0</v>
          </cell>
          <cell r="U220">
            <v>0</v>
          </cell>
          <cell r="V220">
            <v>0</v>
          </cell>
          <cell r="W220">
            <v>19.161200000000001</v>
          </cell>
          <cell r="Y220" t="str">
            <v xml:space="preserve">  10.  Prior Period</v>
          </cell>
          <cell r="Z220">
            <v>0</v>
          </cell>
          <cell r="AA220">
            <v>506.45180000000005</v>
          </cell>
          <cell r="AB220">
            <v>0</v>
          </cell>
          <cell r="AC220">
            <v>36.459099999999999</v>
          </cell>
          <cell r="AD220">
            <v>0</v>
          </cell>
          <cell r="AE220">
            <v>542.91090000000008</v>
          </cell>
          <cell r="AG220" t="str">
            <v xml:space="preserve">  10.  Prior Period</v>
          </cell>
          <cell r="AH220">
            <v>0</v>
          </cell>
          <cell r="AI220">
            <v>80.073099999999997</v>
          </cell>
          <cell r="AJ220">
            <v>0</v>
          </cell>
          <cell r="AK220">
            <v>9.0333000000000006</v>
          </cell>
          <cell r="AL220">
            <v>0</v>
          </cell>
          <cell r="AM220">
            <v>89.106399999999994</v>
          </cell>
          <cell r="AO220" t="str">
            <v xml:space="preserve">  10.  Prior Period</v>
          </cell>
          <cell r="AP220">
            <v>0</v>
          </cell>
          <cell r="AQ220">
            <v>21.099999999999998</v>
          </cell>
          <cell r="AR220">
            <v>0</v>
          </cell>
          <cell r="AS220">
            <v>3.2300000000000002E-2</v>
          </cell>
          <cell r="AT220">
            <v>0</v>
          </cell>
          <cell r="AU220">
            <v>21.132299999999997</v>
          </cell>
          <cell r="AW220" t="str">
            <v xml:space="preserve">  10.  Prior Period</v>
          </cell>
          <cell r="AX220">
            <v>0</v>
          </cell>
          <cell r="AY220">
            <v>39.611800000000002</v>
          </cell>
          <cell r="AZ220">
            <v>0</v>
          </cell>
          <cell r="BA220">
            <v>0</v>
          </cell>
          <cell r="BB220">
            <v>0</v>
          </cell>
          <cell r="BC220">
            <v>39.611800000000002</v>
          </cell>
        </row>
        <row r="221">
          <cell r="A221" t="str">
            <v xml:space="preserve">  11.  Other - Not Placed</v>
          </cell>
          <cell r="B221">
            <v>0</v>
          </cell>
          <cell r="C221">
            <v>-23.29</v>
          </cell>
          <cell r="D221">
            <v>0</v>
          </cell>
          <cell r="E221">
            <v>-7</v>
          </cell>
          <cell r="F221">
            <v>0</v>
          </cell>
          <cell r="G221">
            <v>-30.29</v>
          </cell>
          <cell r="I221" t="str">
            <v xml:space="preserve">  11.  Other - Not Placed</v>
          </cell>
          <cell r="J221">
            <v>0</v>
          </cell>
          <cell r="K221">
            <v>-42.91</v>
          </cell>
          <cell r="L221">
            <v>0</v>
          </cell>
          <cell r="M221">
            <v>-4.43</v>
          </cell>
          <cell r="N221">
            <v>0</v>
          </cell>
          <cell r="O221">
            <v>-47.339999999999996</v>
          </cell>
          <cell r="Q221" t="str">
            <v xml:space="preserve">  11.  Other - Not Placed</v>
          </cell>
          <cell r="R221">
            <v>0</v>
          </cell>
          <cell r="S221">
            <v>-22.83</v>
          </cell>
          <cell r="T221">
            <v>0</v>
          </cell>
          <cell r="U221">
            <v>0</v>
          </cell>
          <cell r="V221">
            <v>0</v>
          </cell>
          <cell r="W221">
            <v>-22.83</v>
          </cell>
          <cell r="Y221" t="str">
            <v xml:space="preserve">  11.  Other - Not Placed</v>
          </cell>
          <cell r="Z221">
            <v>0</v>
          </cell>
          <cell r="AA221">
            <v>-1251.3499999999979</v>
          </cell>
          <cell r="AB221">
            <v>0</v>
          </cell>
          <cell r="AC221">
            <v>-184.51999999999998</v>
          </cell>
          <cell r="AD221">
            <v>0</v>
          </cell>
          <cell r="AE221">
            <v>-1435.8699999999978</v>
          </cell>
          <cell r="AG221" t="str">
            <v xml:space="preserve">  11.  Other - Not Placed</v>
          </cell>
          <cell r="AH221">
            <v>0</v>
          </cell>
          <cell r="AI221">
            <v>-294.55</v>
          </cell>
          <cell r="AJ221">
            <v>0</v>
          </cell>
          <cell r="AK221">
            <v>-14.290000000000001</v>
          </cell>
          <cell r="AL221">
            <v>0</v>
          </cell>
          <cell r="AM221">
            <v>-308.84000000000003</v>
          </cell>
          <cell r="AO221" t="str">
            <v xml:space="preserve">  11.  Other - Not Placed</v>
          </cell>
          <cell r="AP221">
            <v>0</v>
          </cell>
          <cell r="AQ221">
            <v>-31.769999999999996</v>
          </cell>
          <cell r="AR221">
            <v>0</v>
          </cell>
          <cell r="AS221">
            <v>-18.259999999999998</v>
          </cell>
          <cell r="AT221">
            <v>0</v>
          </cell>
          <cell r="AU221">
            <v>-50.029999999999994</v>
          </cell>
          <cell r="AW221" t="str">
            <v xml:space="preserve">  11.  Other - Not Placed</v>
          </cell>
          <cell r="AX221">
            <v>0</v>
          </cell>
          <cell r="AY221">
            <v>-270.71000000000004</v>
          </cell>
          <cell r="AZ221">
            <v>0</v>
          </cell>
          <cell r="BA221">
            <v>-48.54</v>
          </cell>
          <cell r="BB221">
            <v>0</v>
          </cell>
          <cell r="BC221">
            <v>-319.25000000000006</v>
          </cell>
        </row>
        <row r="223">
          <cell r="A223" t="str">
            <v>C.   Acute Patient Day Information</v>
          </cell>
          <cell r="I223" t="str">
            <v>C.   Acute Patient Day Information</v>
          </cell>
          <cell r="Q223" t="str">
            <v>C.   Acute Patient Day Information</v>
          </cell>
          <cell r="Y223" t="str">
            <v>C.   Acute Patient Day Information</v>
          </cell>
          <cell r="AG223" t="str">
            <v>C.   Acute Patient Day Information</v>
          </cell>
          <cell r="AO223" t="str">
            <v>C.   Acute Patient Day Information</v>
          </cell>
          <cell r="AW223" t="str">
            <v>C.   Acute Patient Day Information</v>
          </cell>
        </row>
        <row r="224">
          <cell r="A224" t="str">
            <v xml:space="preserve">       a.  Admissions</v>
          </cell>
          <cell r="B224">
            <v>0</v>
          </cell>
          <cell r="C224">
            <v>16</v>
          </cell>
          <cell r="D224">
            <v>0</v>
          </cell>
          <cell r="E224">
            <v>2</v>
          </cell>
          <cell r="F224">
            <v>0</v>
          </cell>
          <cell r="G224">
            <v>18</v>
          </cell>
          <cell r="I224" t="str">
            <v xml:space="preserve">       a.  Admissions</v>
          </cell>
          <cell r="J224">
            <v>0</v>
          </cell>
          <cell r="K224">
            <v>28</v>
          </cell>
          <cell r="L224">
            <v>0</v>
          </cell>
          <cell r="M224">
            <v>10</v>
          </cell>
          <cell r="N224">
            <v>0</v>
          </cell>
          <cell r="O224">
            <v>38</v>
          </cell>
          <cell r="Q224" t="str">
            <v xml:space="preserve">       a.  Admissions</v>
          </cell>
          <cell r="R224">
            <v>0</v>
          </cell>
          <cell r="S224">
            <v>17</v>
          </cell>
          <cell r="T224">
            <v>0</v>
          </cell>
          <cell r="U224">
            <v>2</v>
          </cell>
          <cell r="V224">
            <v>0</v>
          </cell>
          <cell r="W224">
            <v>19</v>
          </cell>
          <cell r="Y224" t="str">
            <v xml:space="preserve">       a.  Admissions</v>
          </cell>
          <cell r="Z224">
            <v>0</v>
          </cell>
          <cell r="AA224">
            <v>789</v>
          </cell>
          <cell r="AB224">
            <v>0</v>
          </cell>
          <cell r="AC224">
            <v>142</v>
          </cell>
          <cell r="AD224">
            <v>0</v>
          </cell>
          <cell r="AE224">
            <v>931</v>
          </cell>
          <cell r="AG224" t="str">
            <v xml:space="preserve">       a.  Admissions</v>
          </cell>
          <cell r="AH224">
            <v>0</v>
          </cell>
          <cell r="AI224">
            <v>125</v>
          </cell>
          <cell r="AJ224">
            <v>0</v>
          </cell>
          <cell r="AK224">
            <v>34</v>
          </cell>
          <cell r="AL224">
            <v>0</v>
          </cell>
          <cell r="AM224">
            <v>159</v>
          </cell>
          <cell r="AO224" t="str">
            <v xml:space="preserve">       a.  Admissions</v>
          </cell>
          <cell r="AP224">
            <v>0</v>
          </cell>
          <cell r="AQ224">
            <v>34</v>
          </cell>
          <cell r="AR224">
            <v>0</v>
          </cell>
          <cell r="AS224">
            <v>7</v>
          </cell>
          <cell r="AT224">
            <v>0</v>
          </cell>
          <cell r="AU224">
            <v>41</v>
          </cell>
          <cell r="AW224" t="str">
            <v xml:space="preserve">       a.  Admissions</v>
          </cell>
          <cell r="AX224">
            <v>0</v>
          </cell>
          <cell r="AY224">
            <v>112</v>
          </cell>
          <cell r="AZ224">
            <v>0</v>
          </cell>
          <cell r="BA224">
            <v>14</v>
          </cell>
          <cell r="BB224">
            <v>0</v>
          </cell>
          <cell r="BC224">
            <v>126</v>
          </cell>
        </row>
        <row r="225">
          <cell r="A225" t="str">
            <v xml:space="preserve">       b.  Patient Days</v>
          </cell>
          <cell r="B225">
            <v>0</v>
          </cell>
          <cell r="C225">
            <v>76</v>
          </cell>
          <cell r="D225">
            <v>0</v>
          </cell>
          <cell r="E225">
            <v>11</v>
          </cell>
          <cell r="F225">
            <v>0</v>
          </cell>
          <cell r="G225">
            <v>87</v>
          </cell>
          <cell r="I225" t="str">
            <v xml:space="preserve">       b.  Patient Days</v>
          </cell>
          <cell r="J225">
            <v>0</v>
          </cell>
          <cell r="K225">
            <v>170</v>
          </cell>
          <cell r="L225">
            <v>0</v>
          </cell>
          <cell r="M225">
            <v>63</v>
          </cell>
          <cell r="N225">
            <v>0</v>
          </cell>
          <cell r="O225">
            <v>233</v>
          </cell>
          <cell r="Q225" t="str">
            <v xml:space="preserve">       b.  Patient Days</v>
          </cell>
          <cell r="R225">
            <v>0</v>
          </cell>
          <cell r="S225">
            <v>95</v>
          </cell>
          <cell r="T225">
            <v>0</v>
          </cell>
          <cell r="U225">
            <v>6</v>
          </cell>
          <cell r="V225">
            <v>0</v>
          </cell>
          <cell r="W225">
            <v>101</v>
          </cell>
          <cell r="Y225" t="str">
            <v xml:space="preserve">       b.  Patient Days</v>
          </cell>
          <cell r="Z225">
            <v>0</v>
          </cell>
          <cell r="AA225">
            <v>4179</v>
          </cell>
          <cell r="AB225">
            <v>0</v>
          </cell>
          <cell r="AC225">
            <v>826</v>
          </cell>
          <cell r="AD225">
            <v>0</v>
          </cell>
          <cell r="AE225">
            <v>5005</v>
          </cell>
          <cell r="AG225" t="str">
            <v xml:space="preserve">       b.  Patient Days</v>
          </cell>
          <cell r="AH225">
            <v>0</v>
          </cell>
          <cell r="AI225">
            <v>727</v>
          </cell>
          <cell r="AJ225">
            <v>0</v>
          </cell>
          <cell r="AK225">
            <v>221</v>
          </cell>
          <cell r="AL225">
            <v>0</v>
          </cell>
          <cell r="AM225">
            <v>948</v>
          </cell>
          <cell r="AO225" t="str">
            <v xml:space="preserve">       b.  Patient Days</v>
          </cell>
          <cell r="AP225">
            <v>0</v>
          </cell>
          <cell r="AQ225">
            <v>165</v>
          </cell>
          <cell r="AR225">
            <v>0</v>
          </cell>
          <cell r="AS225">
            <v>52</v>
          </cell>
          <cell r="AT225">
            <v>0</v>
          </cell>
          <cell r="AU225">
            <v>217</v>
          </cell>
          <cell r="AW225" t="str">
            <v xml:space="preserve">       b.  Patient Days</v>
          </cell>
          <cell r="AX225">
            <v>0</v>
          </cell>
          <cell r="AY225">
            <v>682</v>
          </cell>
          <cell r="AZ225">
            <v>0</v>
          </cell>
          <cell r="BA225">
            <v>52</v>
          </cell>
          <cell r="BB225">
            <v>0</v>
          </cell>
          <cell r="BC225">
            <v>734</v>
          </cell>
        </row>
        <row r="226">
          <cell r="A226" t="str">
            <v xml:space="preserve">       c.  Discharges</v>
          </cell>
          <cell r="B226">
            <v>0</v>
          </cell>
          <cell r="C226">
            <v>18</v>
          </cell>
          <cell r="D226">
            <v>0</v>
          </cell>
          <cell r="E226">
            <v>2</v>
          </cell>
          <cell r="F226">
            <v>0</v>
          </cell>
          <cell r="G226">
            <v>20</v>
          </cell>
          <cell r="I226" t="str">
            <v xml:space="preserve">       c.  Discharges</v>
          </cell>
          <cell r="J226">
            <v>0</v>
          </cell>
          <cell r="K226">
            <v>26</v>
          </cell>
          <cell r="L226">
            <v>0</v>
          </cell>
          <cell r="M226">
            <v>10</v>
          </cell>
          <cell r="N226">
            <v>0</v>
          </cell>
          <cell r="O226">
            <v>36</v>
          </cell>
          <cell r="Q226" t="str">
            <v xml:space="preserve">       c.  Discharges</v>
          </cell>
          <cell r="R226">
            <v>0</v>
          </cell>
          <cell r="S226">
            <v>13</v>
          </cell>
          <cell r="T226">
            <v>0</v>
          </cell>
          <cell r="U226">
            <v>2</v>
          </cell>
          <cell r="V226">
            <v>0</v>
          </cell>
          <cell r="W226">
            <v>15</v>
          </cell>
          <cell r="Y226" t="str">
            <v xml:space="preserve">       c.  Discharges</v>
          </cell>
          <cell r="Z226">
            <v>0</v>
          </cell>
          <cell r="AA226">
            <v>749</v>
          </cell>
          <cell r="AB226">
            <v>0</v>
          </cell>
          <cell r="AC226">
            <v>136</v>
          </cell>
          <cell r="AD226">
            <v>0</v>
          </cell>
          <cell r="AE226">
            <v>885</v>
          </cell>
          <cell r="AG226" t="str">
            <v xml:space="preserve">       c.  Discharges</v>
          </cell>
          <cell r="AH226">
            <v>0</v>
          </cell>
          <cell r="AI226">
            <v>119</v>
          </cell>
          <cell r="AJ226">
            <v>0</v>
          </cell>
          <cell r="AK226">
            <v>28</v>
          </cell>
          <cell r="AL226">
            <v>0</v>
          </cell>
          <cell r="AM226">
            <v>147</v>
          </cell>
          <cell r="AO226" t="str">
            <v xml:space="preserve">       c.  Discharges</v>
          </cell>
          <cell r="AP226">
            <v>0</v>
          </cell>
          <cell r="AQ226">
            <v>31</v>
          </cell>
          <cell r="AR226">
            <v>0</v>
          </cell>
          <cell r="AS226">
            <v>7</v>
          </cell>
          <cell r="AT226">
            <v>0</v>
          </cell>
          <cell r="AU226">
            <v>38</v>
          </cell>
          <cell r="AW226" t="str">
            <v xml:space="preserve">       c.  Discharges</v>
          </cell>
          <cell r="AX226">
            <v>0</v>
          </cell>
          <cell r="AY226">
            <v>113</v>
          </cell>
          <cell r="AZ226">
            <v>0</v>
          </cell>
          <cell r="BA226">
            <v>13</v>
          </cell>
          <cell r="BB226">
            <v>0</v>
          </cell>
          <cell r="BC226">
            <v>126</v>
          </cell>
        </row>
        <row r="227">
          <cell r="A227" t="str">
            <v xml:space="preserve">       d.  Discharge Days</v>
          </cell>
          <cell r="B227">
            <v>0</v>
          </cell>
          <cell r="C227">
            <v>76</v>
          </cell>
          <cell r="D227">
            <v>0</v>
          </cell>
          <cell r="E227">
            <v>11</v>
          </cell>
          <cell r="F227">
            <v>0</v>
          </cell>
          <cell r="G227">
            <v>87</v>
          </cell>
          <cell r="I227" t="str">
            <v xml:space="preserve">       d.  Discharge Days</v>
          </cell>
          <cell r="J227">
            <v>0</v>
          </cell>
          <cell r="K227">
            <v>131</v>
          </cell>
          <cell r="L227">
            <v>0</v>
          </cell>
          <cell r="M227">
            <v>58</v>
          </cell>
          <cell r="N227">
            <v>0</v>
          </cell>
          <cell r="O227">
            <v>189</v>
          </cell>
          <cell r="Q227" t="str">
            <v xml:space="preserve">       d.  Discharge Days</v>
          </cell>
          <cell r="R227">
            <v>0</v>
          </cell>
          <cell r="S227">
            <v>65</v>
          </cell>
          <cell r="T227">
            <v>0</v>
          </cell>
          <cell r="U227">
            <v>6</v>
          </cell>
          <cell r="V227">
            <v>0</v>
          </cell>
          <cell r="W227">
            <v>71</v>
          </cell>
          <cell r="Y227" t="str">
            <v xml:space="preserve">       d.  Discharge Days</v>
          </cell>
          <cell r="Z227">
            <v>0</v>
          </cell>
          <cell r="AA227">
            <v>3294</v>
          </cell>
          <cell r="AB227">
            <v>0</v>
          </cell>
          <cell r="AC227">
            <v>668</v>
          </cell>
          <cell r="AD227">
            <v>0</v>
          </cell>
          <cell r="AE227">
            <v>3962</v>
          </cell>
          <cell r="AG227" t="str">
            <v xml:space="preserve">       d.  Discharge Days</v>
          </cell>
          <cell r="AH227">
            <v>0</v>
          </cell>
          <cell r="AI227">
            <v>586</v>
          </cell>
          <cell r="AJ227">
            <v>0</v>
          </cell>
          <cell r="AK227">
            <v>142</v>
          </cell>
          <cell r="AL227">
            <v>0</v>
          </cell>
          <cell r="AM227">
            <v>728</v>
          </cell>
          <cell r="AO227" t="str">
            <v xml:space="preserve">       d.  Discharge Days</v>
          </cell>
          <cell r="AP227">
            <v>0</v>
          </cell>
          <cell r="AQ227">
            <v>128</v>
          </cell>
          <cell r="AR227">
            <v>0</v>
          </cell>
          <cell r="AS227">
            <v>33</v>
          </cell>
          <cell r="AT227">
            <v>0</v>
          </cell>
          <cell r="AU227">
            <v>161</v>
          </cell>
          <cell r="AW227" t="str">
            <v xml:space="preserve">       d.  Discharge Days</v>
          </cell>
          <cell r="AX227">
            <v>0</v>
          </cell>
          <cell r="AY227">
            <v>519</v>
          </cell>
          <cell r="AZ227">
            <v>0</v>
          </cell>
          <cell r="BA227">
            <v>48</v>
          </cell>
          <cell r="BB227">
            <v>0</v>
          </cell>
          <cell r="BC227">
            <v>567</v>
          </cell>
        </row>
        <row r="228">
          <cell r="A228" t="str">
            <v xml:space="preserve">       e.  Average Length of Stay</v>
          </cell>
          <cell r="B228">
            <v>0</v>
          </cell>
          <cell r="C228">
            <v>4.2222222222222223</v>
          </cell>
          <cell r="D228">
            <v>0</v>
          </cell>
          <cell r="E228">
            <v>5.5</v>
          </cell>
          <cell r="F228">
            <v>0</v>
          </cell>
          <cell r="G228">
            <v>4.3499999999999996</v>
          </cell>
          <cell r="I228" t="str">
            <v xml:space="preserve">       e.  Average Length of Stay</v>
          </cell>
          <cell r="J228">
            <v>0</v>
          </cell>
          <cell r="K228">
            <v>5.0384615384615383</v>
          </cell>
          <cell r="L228">
            <v>0</v>
          </cell>
          <cell r="M228">
            <v>5.8</v>
          </cell>
          <cell r="N228">
            <v>0</v>
          </cell>
          <cell r="O228">
            <v>5.25</v>
          </cell>
          <cell r="Q228" t="str">
            <v xml:space="preserve">       e.  Average Length of Stay</v>
          </cell>
          <cell r="R228">
            <v>0</v>
          </cell>
          <cell r="S228">
            <v>5</v>
          </cell>
          <cell r="T228">
            <v>0</v>
          </cell>
          <cell r="U228">
            <v>3</v>
          </cell>
          <cell r="V228">
            <v>0</v>
          </cell>
          <cell r="W228">
            <v>4.7333333333333334</v>
          </cell>
          <cell r="Y228" t="str">
            <v xml:space="preserve">       e.  Average Length of Stay</v>
          </cell>
          <cell r="Z228">
            <v>0</v>
          </cell>
          <cell r="AA228">
            <v>4.3978638184245664</v>
          </cell>
          <cell r="AB228">
            <v>0</v>
          </cell>
          <cell r="AC228">
            <v>4.9117647058823533</v>
          </cell>
          <cell r="AD228">
            <v>0</v>
          </cell>
          <cell r="AE228">
            <v>4.4768361581920901</v>
          </cell>
          <cell r="AG228" t="str">
            <v xml:space="preserve">       e.  Average Length of Stay</v>
          </cell>
          <cell r="AH228">
            <v>0</v>
          </cell>
          <cell r="AI228">
            <v>4.9243697478991599</v>
          </cell>
          <cell r="AJ228">
            <v>0</v>
          </cell>
          <cell r="AK228">
            <v>5.0714285714285712</v>
          </cell>
          <cell r="AL228">
            <v>0</v>
          </cell>
          <cell r="AM228">
            <v>4.9523809523809526</v>
          </cell>
          <cell r="AO228" t="str">
            <v xml:space="preserve">       e.  Average Length of Stay</v>
          </cell>
          <cell r="AP228">
            <v>0</v>
          </cell>
          <cell r="AQ228">
            <v>4.129032258064516</v>
          </cell>
          <cell r="AR228">
            <v>0</v>
          </cell>
          <cell r="AS228">
            <v>4.7142857142857144</v>
          </cell>
          <cell r="AT228">
            <v>0</v>
          </cell>
          <cell r="AU228">
            <v>4.2368421052631575</v>
          </cell>
          <cell r="AW228" t="str">
            <v xml:space="preserve">       e.  Average Length of Stay</v>
          </cell>
          <cell r="AX228">
            <v>0</v>
          </cell>
          <cell r="AY228">
            <v>4.5929203539823007</v>
          </cell>
          <cell r="AZ228">
            <v>0</v>
          </cell>
          <cell r="BA228">
            <v>3.6923076923076925</v>
          </cell>
          <cell r="BB228">
            <v>0</v>
          </cell>
          <cell r="BC228">
            <v>4.5</v>
          </cell>
        </row>
        <row r="230">
          <cell r="A230" t="str">
            <v>D.   Emergency Room Visits</v>
          </cell>
          <cell r="B230">
            <v>0</v>
          </cell>
          <cell r="C230">
            <v>8</v>
          </cell>
          <cell r="D230">
            <v>0</v>
          </cell>
          <cell r="E230">
            <v>3</v>
          </cell>
          <cell r="F230">
            <v>0</v>
          </cell>
          <cell r="G230">
            <v>11</v>
          </cell>
          <cell r="I230" t="str">
            <v>D.   Emergency Room Visits</v>
          </cell>
          <cell r="J230">
            <v>0</v>
          </cell>
          <cell r="K230">
            <v>18</v>
          </cell>
          <cell r="L230">
            <v>0</v>
          </cell>
          <cell r="M230">
            <v>10</v>
          </cell>
          <cell r="N230">
            <v>0</v>
          </cell>
          <cell r="O230">
            <v>28</v>
          </cell>
          <cell r="Q230" t="str">
            <v>D.   Emergency Room Visits</v>
          </cell>
          <cell r="R230">
            <v>0</v>
          </cell>
          <cell r="S230">
            <v>9</v>
          </cell>
          <cell r="T230">
            <v>0</v>
          </cell>
          <cell r="U230">
            <v>1</v>
          </cell>
          <cell r="V230">
            <v>0</v>
          </cell>
          <cell r="W230">
            <v>10</v>
          </cell>
          <cell r="Y230" t="str">
            <v>D.   Emergency Room Visits</v>
          </cell>
          <cell r="Z230">
            <v>0</v>
          </cell>
          <cell r="AA230">
            <v>247</v>
          </cell>
          <cell r="AB230">
            <v>0</v>
          </cell>
          <cell r="AC230">
            <v>131</v>
          </cell>
          <cell r="AD230">
            <v>0</v>
          </cell>
          <cell r="AE230">
            <v>378</v>
          </cell>
          <cell r="AG230" t="str">
            <v>D.   Emergency Room Visits</v>
          </cell>
          <cell r="AH230">
            <v>0</v>
          </cell>
          <cell r="AI230">
            <v>102</v>
          </cell>
          <cell r="AJ230">
            <v>0</v>
          </cell>
          <cell r="AK230">
            <v>32</v>
          </cell>
          <cell r="AL230">
            <v>0</v>
          </cell>
          <cell r="AM230">
            <v>134</v>
          </cell>
          <cell r="AO230" t="str">
            <v>D.   Emergency Room Visits</v>
          </cell>
          <cell r="AP230">
            <v>0</v>
          </cell>
          <cell r="AQ230">
            <v>27</v>
          </cell>
          <cell r="AR230">
            <v>0</v>
          </cell>
          <cell r="AS230">
            <v>12</v>
          </cell>
          <cell r="AT230">
            <v>0</v>
          </cell>
          <cell r="AU230">
            <v>39</v>
          </cell>
          <cell r="AW230" t="str">
            <v>D.   Emergency Room Visits</v>
          </cell>
          <cell r="AX230">
            <v>0</v>
          </cell>
          <cell r="AY230">
            <v>43</v>
          </cell>
          <cell r="AZ230">
            <v>0</v>
          </cell>
          <cell r="BA230">
            <v>10</v>
          </cell>
          <cell r="BB230">
            <v>0</v>
          </cell>
          <cell r="BC230">
            <v>53</v>
          </cell>
        </row>
        <row r="234">
          <cell r="A234" t="str">
            <v>Program Contractor Financial Reporting Systems - Report #11A Utilization Data Report by County</v>
          </cell>
          <cell r="I234" t="str">
            <v>Program Contractor Financial Reporting Systems - Report #11A Utilization Data Report by County</v>
          </cell>
          <cell r="Q234" t="str">
            <v>Program Contractor Financial Reporting Systems - Report #11A Utilization Data Report by County</v>
          </cell>
          <cell r="Y234" t="str">
            <v>Program Contractor Financial Reporting Systems - Report #11A Utilization Data Report by County</v>
          </cell>
          <cell r="AG234" t="str">
            <v>Program Contractor Financial Reporting Systems - Report #11A Utilization Data Report by County</v>
          </cell>
          <cell r="AO234" t="str">
            <v>Program Contractor Financial Reporting Systems - Report #11A Utilization Data Report by County</v>
          </cell>
          <cell r="AW234" t="str">
            <v>Program Contractor Financial Reporting Systems - Report #11A Utilization Data Report by County</v>
          </cell>
        </row>
        <row r="236">
          <cell r="A236" t="str">
            <v>Statement for Program Contractor 110049 - Evercare of Arizona, Inc.</v>
          </cell>
          <cell r="F236" t="str">
            <v>County:</v>
          </cell>
          <cell r="G236" t="str">
            <v>Apache</v>
          </cell>
          <cell r="I236" t="str">
            <v>Statement for Program Contractor 110049 - Evercare of Arizona, Inc.</v>
          </cell>
          <cell r="N236" t="str">
            <v>County:</v>
          </cell>
          <cell r="O236" t="str">
            <v>Coconino</v>
          </cell>
          <cell r="Q236" t="str">
            <v>Statement for Program Contractor 110049 - Evercare of Arizona, Inc.</v>
          </cell>
          <cell r="V236" t="str">
            <v>County:</v>
          </cell>
          <cell r="W236" t="str">
            <v>La Paz</v>
          </cell>
          <cell r="Y236" t="str">
            <v>Statement for Program Contractor 110049 - Evercare of Arizona, Inc.</v>
          </cell>
          <cell r="AD236" t="str">
            <v>County:</v>
          </cell>
          <cell r="AE236" t="str">
            <v>Maricopa</v>
          </cell>
          <cell r="AG236" t="str">
            <v>Statement for Program Contractor 110049 - Evercare of Arizona, Inc.</v>
          </cell>
          <cell r="AL236" t="str">
            <v>County:</v>
          </cell>
          <cell r="AM236" t="str">
            <v>Mohave</v>
          </cell>
          <cell r="AO236" t="str">
            <v>Statement for Program Contractor 110049 - Evercare of Arizona, Inc.</v>
          </cell>
          <cell r="AT236" t="str">
            <v>County:</v>
          </cell>
          <cell r="AU236" t="str">
            <v>Navajo</v>
          </cell>
          <cell r="AW236" t="str">
            <v>Statement for Program Contractor 110049 - Evercare of Arizona, Inc.</v>
          </cell>
          <cell r="BB236" t="str">
            <v>County:</v>
          </cell>
          <cell r="BC236" t="str">
            <v>Yuma</v>
          </cell>
        </row>
        <row r="238">
          <cell r="A238" t="str">
            <v>For the Month ending 3/31/2006 in the Fiscal Year ending 9/30/2006</v>
          </cell>
          <cell r="F238" t="str">
            <v>Page 3 of 21</v>
          </cell>
          <cell r="I238" t="str">
            <v>For the Month ending 3/31/2006 in the Fiscal Year ending 9/30/2006</v>
          </cell>
          <cell r="N238" t="str">
            <v>Page 6 of 21</v>
          </cell>
          <cell r="Q238" t="str">
            <v>For the Month ending 3/31/2006 in the Fiscal Year ending 9/30/2006</v>
          </cell>
          <cell r="V238" t="str">
            <v>Page 9 of 21</v>
          </cell>
          <cell r="Y238" t="str">
            <v>For the Month ending 3/31/2006 in the Fiscal Year ending 9/30/2006</v>
          </cell>
          <cell r="AD238" t="str">
            <v>Page 12 of 21</v>
          </cell>
          <cell r="AG238" t="str">
            <v>For the Month ending 3/31/2006 in the Fiscal Year ending 9/30/2006</v>
          </cell>
          <cell r="AL238" t="str">
            <v>Page 15 of 21</v>
          </cell>
          <cell r="AO238" t="str">
            <v>For the Month ending 3/31/2006 in the Fiscal Year ending 9/30/2006</v>
          </cell>
          <cell r="AT238" t="str">
            <v>Page 18 of 21</v>
          </cell>
          <cell r="AW238" t="str">
            <v>For the Month ending 3/31/2006 in the Fiscal Year ending 9/30/2006</v>
          </cell>
          <cell r="BB238" t="str">
            <v>Page 21 of 21</v>
          </cell>
        </row>
        <row r="241">
          <cell r="A241" t="str">
            <v>Utilization Data Report by County</v>
          </cell>
          <cell r="I241" t="str">
            <v>Utilization Data Report by County</v>
          </cell>
          <cell r="Q241" t="str">
            <v>Utilization Data Report by County</v>
          </cell>
          <cell r="Y241" t="str">
            <v>Utilization Data Report by County</v>
          </cell>
          <cell r="AG241" t="str">
            <v>Utilization Data Report by County</v>
          </cell>
          <cell r="AO241" t="str">
            <v>Utilization Data Report by County</v>
          </cell>
          <cell r="AW241" t="str">
            <v>Utilization Data Report by County</v>
          </cell>
        </row>
        <row r="243">
          <cell r="B243" t="str">
            <v>MEDICARE</v>
          </cell>
          <cell r="D243" t="str">
            <v>NON-MEDICARE</v>
          </cell>
          <cell r="F243" t="str">
            <v>TOTAL</v>
          </cell>
          <cell r="J243" t="str">
            <v>MEDICARE</v>
          </cell>
          <cell r="L243" t="str">
            <v>NON-MEDICARE</v>
          </cell>
          <cell r="N243" t="str">
            <v>TOTAL</v>
          </cell>
          <cell r="R243" t="str">
            <v>MEDICARE</v>
          </cell>
          <cell r="T243" t="str">
            <v>NON-MEDICARE</v>
          </cell>
          <cell r="V243" t="str">
            <v>TOTAL</v>
          </cell>
          <cell r="Z243" t="str">
            <v>MEDICARE</v>
          </cell>
          <cell r="AB243" t="str">
            <v>NON-MEDICARE</v>
          </cell>
          <cell r="AD243" t="str">
            <v>TOTAL</v>
          </cell>
          <cell r="AH243" t="str">
            <v>MEDICARE</v>
          </cell>
          <cell r="AJ243" t="str">
            <v>NON-MEDICARE</v>
          </cell>
          <cell r="AL243" t="str">
            <v>TOTAL</v>
          </cell>
          <cell r="AP243" t="str">
            <v>MEDICARE</v>
          </cell>
          <cell r="AR243" t="str">
            <v>NON-MEDICARE</v>
          </cell>
          <cell r="AT243" t="str">
            <v>TOTAL</v>
          </cell>
          <cell r="AX243" t="str">
            <v>MEDICARE</v>
          </cell>
          <cell r="AZ243" t="str">
            <v>NON-MEDICARE</v>
          </cell>
          <cell r="BB243" t="str">
            <v>TOTAL</v>
          </cell>
        </row>
        <row r="244">
          <cell r="A244" t="str">
            <v>ITEM DESCRIPTION</v>
          </cell>
          <cell r="B244" t="str">
            <v>Current</v>
          </cell>
          <cell r="D244" t="str">
            <v>Current</v>
          </cell>
          <cell r="F244" t="str">
            <v>Current</v>
          </cell>
          <cell r="I244" t="str">
            <v>ITEM DESCRIPTION</v>
          </cell>
          <cell r="J244" t="str">
            <v>Current</v>
          </cell>
          <cell r="L244" t="str">
            <v>Current</v>
          </cell>
          <cell r="N244" t="str">
            <v>Current</v>
          </cell>
          <cell r="Q244" t="str">
            <v>ITEM DESCRIPTION</v>
          </cell>
          <cell r="R244" t="str">
            <v>Current</v>
          </cell>
          <cell r="T244" t="str">
            <v>Current</v>
          </cell>
          <cell r="V244" t="str">
            <v>Current</v>
          </cell>
          <cell r="Y244" t="str">
            <v>ITEM DESCRIPTION</v>
          </cell>
          <cell r="Z244" t="str">
            <v>Current</v>
          </cell>
          <cell r="AB244" t="str">
            <v>Current</v>
          </cell>
          <cell r="AD244" t="str">
            <v>Current</v>
          </cell>
          <cell r="AG244" t="str">
            <v>ITEM DESCRIPTION</v>
          </cell>
          <cell r="AH244" t="str">
            <v>Current</v>
          </cell>
          <cell r="AJ244" t="str">
            <v>Current</v>
          </cell>
          <cell r="AL244" t="str">
            <v>Current</v>
          </cell>
          <cell r="AO244" t="str">
            <v>ITEM DESCRIPTION</v>
          </cell>
          <cell r="AP244" t="str">
            <v>Current</v>
          </cell>
          <cell r="AR244" t="str">
            <v>Current</v>
          </cell>
          <cell r="AT244" t="str">
            <v>Current</v>
          </cell>
          <cell r="AW244" t="str">
            <v>ITEM DESCRIPTION</v>
          </cell>
          <cell r="AX244" t="str">
            <v>Current</v>
          </cell>
          <cell r="AZ244" t="str">
            <v>Current</v>
          </cell>
          <cell r="BB244" t="str">
            <v>Current</v>
          </cell>
        </row>
        <row r="245">
          <cell r="B245" t="str">
            <v>Period</v>
          </cell>
          <cell r="C245" t="str">
            <v>YTD</v>
          </cell>
          <cell r="D245" t="str">
            <v>Period</v>
          </cell>
          <cell r="E245" t="str">
            <v>YTD</v>
          </cell>
          <cell r="F245" t="str">
            <v>Period</v>
          </cell>
          <cell r="G245" t="str">
            <v>YTD</v>
          </cell>
          <cell r="J245" t="str">
            <v>Period</v>
          </cell>
          <cell r="K245" t="str">
            <v>YTD</v>
          </cell>
          <cell r="L245" t="str">
            <v>Period</v>
          </cell>
          <cell r="M245" t="str">
            <v>YTD</v>
          </cell>
          <cell r="N245" t="str">
            <v>Period</v>
          </cell>
          <cell r="O245" t="str">
            <v>YTD</v>
          </cell>
          <cell r="R245" t="str">
            <v>Period</v>
          </cell>
          <cell r="S245" t="str">
            <v>YTD</v>
          </cell>
          <cell r="T245" t="str">
            <v>Period</v>
          </cell>
          <cell r="U245" t="str">
            <v>YTD</v>
          </cell>
          <cell r="V245" t="str">
            <v>Period</v>
          </cell>
          <cell r="W245" t="str">
            <v>YTD</v>
          </cell>
          <cell r="Z245" t="str">
            <v>Period</v>
          </cell>
          <cell r="AA245" t="str">
            <v>YTD</v>
          </cell>
          <cell r="AB245" t="str">
            <v>Period</v>
          </cell>
          <cell r="AC245" t="str">
            <v>YTD</v>
          </cell>
          <cell r="AD245" t="str">
            <v>Period</v>
          </cell>
          <cell r="AE245" t="str">
            <v>YTD</v>
          </cell>
          <cell r="AH245" t="str">
            <v>Period</v>
          </cell>
          <cell r="AI245" t="str">
            <v>YTD</v>
          </cell>
          <cell r="AJ245" t="str">
            <v>Period</v>
          </cell>
          <cell r="AK245" t="str">
            <v>YTD</v>
          </cell>
          <cell r="AL245" t="str">
            <v>Period</v>
          </cell>
          <cell r="AM245" t="str">
            <v>YTD</v>
          </cell>
          <cell r="AP245" t="str">
            <v>Period</v>
          </cell>
          <cell r="AQ245" t="str">
            <v>YTD</v>
          </cell>
          <cell r="AR245" t="str">
            <v>Period</v>
          </cell>
          <cell r="AS245" t="str">
            <v>YTD</v>
          </cell>
          <cell r="AT245" t="str">
            <v>Period</v>
          </cell>
          <cell r="AU245" t="str">
            <v>YTD</v>
          </cell>
          <cell r="AX245" t="str">
            <v>Period</v>
          </cell>
          <cell r="AY245" t="str">
            <v>YTD</v>
          </cell>
          <cell r="AZ245" t="str">
            <v>Period</v>
          </cell>
          <cell r="BA245" t="str">
            <v>YTD</v>
          </cell>
          <cell r="BB245" t="str">
            <v>Period</v>
          </cell>
          <cell r="BC245" t="str">
            <v>YTD</v>
          </cell>
        </row>
        <row r="246">
          <cell r="A246" t="str">
            <v>A.   Enrollees (At End of Period)</v>
          </cell>
          <cell r="B246">
            <v>0</v>
          </cell>
          <cell r="D246">
            <v>0</v>
          </cell>
          <cell r="F246">
            <v>0</v>
          </cell>
          <cell r="I246" t="str">
            <v>A.   Enrollees (At End of Period)</v>
          </cell>
          <cell r="J246">
            <v>0</v>
          </cell>
          <cell r="L246">
            <v>0</v>
          </cell>
          <cell r="N246">
            <v>0</v>
          </cell>
          <cell r="Q246" t="str">
            <v>A.   Enrollees (At End of Period)</v>
          </cell>
          <cell r="R246">
            <v>0</v>
          </cell>
          <cell r="T246">
            <v>0</v>
          </cell>
          <cell r="V246">
            <v>0</v>
          </cell>
          <cell r="Y246" t="str">
            <v>A.   Enrollees (At End of Period)</v>
          </cell>
          <cell r="Z246">
            <v>0</v>
          </cell>
          <cell r="AB246">
            <v>0</v>
          </cell>
          <cell r="AD246">
            <v>0</v>
          </cell>
          <cell r="AG246" t="str">
            <v>A.   Enrollees (At End of Period)</v>
          </cell>
          <cell r="AH246">
            <v>0</v>
          </cell>
          <cell r="AJ246">
            <v>0</v>
          </cell>
          <cell r="AL246">
            <v>0</v>
          </cell>
          <cell r="AO246" t="str">
            <v>A.   Enrollees (At End of Period)</v>
          </cell>
          <cell r="AP246">
            <v>0</v>
          </cell>
          <cell r="AR246">
            <v>0</v>
          </cell>
          <cell r="AT246">
            <v>0</v>
          </cell>
          <cell r="AW246" t="str">
            <v>A.   Enrollees (At End of Period)</v>
          </cell>
          <cell r="AX246">
            <v>0</v>
          </cell>
          <cell r="AZ246">
            <v>0</v>
          </cell>
          <cell r="BB246">
            <v>0</v>
          </cell>
        </row>
        <row r="248">
          <cell r="A248" t="str">
            <v>B.   Member Months (Unduplicated)</v>
          </cell>
          <cell r="B248">
            <v>0</v>
          </cell>
          <cell r="C248">
            <v>190.88669999999996</v>
          </cell>
          <cell r="D248">
            <v>0</v>
          </cell>
          <cell r="E248">
            <v>54.75</v>
          </cell>
          <cell r="F248">
            <v>0</v>
          </cell>
          <cell r="G248">
            <v>245.63669999999996</v>
          </cell>
          <cell r="I248" t="str">
            <v>B.   Member Months (Unduplicated)</v>
          </cell>
          <cell r="J248">
            <v>0</v>
          </cell>
          <cell r="K248">
            <v>513.7274000000001</v>
          </cell>
          <cell r="L248">
            <v>0</v>
          </cell>
          <cell r="M248">
            <v>110.61330000000001</v>
          </cell>
          <cell r="N248">
            <v>0</v>
          </cell>
          <cell r="O248">
            <v>624.34070000000008</v>
          </cell>
          <cell r="Q248" t="str">
            <v>B.   Member Months (Unduplicated)</v>
          </cell>
          <cell r="R248">
            <v>0</v>
          </cell>
          <cell r="S248">
            <v>222.08120000000002</v>
          </cell>
          <cell r="T248">
            <v>0</v>
          </cell>
          <cell r="U248">
            <v>17.07</v>
          </cell>
          <cell r="V248">
            <v>0</v>
          </cell>
          <cell r="W248">
            <v>239.15120000000002</v>
          </cell>
          <cell r="Y248" t="str">
            <v>B.   Member Months (Unduplicated)</v>
          </cell>
          <cell r="Z248">
            <v>0</v>
          </cell>
          <cell r="AA248">
            <v>13367.081800000002</v>
          </cell>
          <cell r="AB248">
            <v>0</v>
          </cell>
          <cell r="AC248">
            <v>1964.4491000000003</v>
          </cell>
          <cell r="AD248">
            <v>0</v>
          </cell>
          <cell r="AE248">
            <v>15331.530900000002</v>
          </cell>
          <cell r="AG248" t="str">
            <v>B.   Member Months (Unduplicated)</v>
          </cell>
          <cell r="AH248">
            <v>0</v>
          </cell>
          <cell r="AI248">
            <v>2465.0030999999999</v>
          </cell>
          <cell r="AJ248">
            <v>0</v>
          </cell>
          <cell r="AK248">
            <v>338.37329999999997</v>
          </cell>
          <cell r="AL248">
            <v>0</v>
          </cell>
          <cell r="AM248">
            <v>2803.3764000000001</v>
          </cell>
          <cell r="AO248" t="str">
            <v>B.   Member Months (Unduplicated)</v>
          </cell>
          <cell r="AP248">
            <v>0</v>
          </cell>
          <cell r="AQ248">
            <v>588.85000000000014</v>
          </cell>
          <cell r="AR248">
            <v>0</v>
          </cell>
          <cell r="AS248">
            <v>145.74229999999997</v>
          </cell>
          <cell r="AT248">
            <v>0</v>
          </cell>
          <cell r="AU248">
            <v>734.59230000000014</v>
          </cell>
          <cell r="AW248" t="str">
            <v>B.   Member Months (Unduplicated)</v>
          </cell>
          <cell r="AX248">
            <v>0</v>
          </cell>
          <cell r="AY248">
            <v>1674.2218</v>
          </cell>
          <cell r="AZ248">
            <v>0</v>
          </cell>
          <cell r="BA248">
            <v>331.96999999999997</v>
          </cell>
          <cell r="BB248">
            <v>0</v>
          </cell>
          <cell r="BC248">
            <v>2006.1918000000001</v>
          </cell>
        </row>
        <row r="249">
          <cell r="A249" t="str">
            <v xml:space="preserve">   Institutional Member Months Total</v>
          </cell>
          <cell r="B249">
            <v>0</v>
          </cell>
          <cell r="C249">
            <v>15.7</v>
          </cell>
          <cell r="D249">
            <v>0</v>
          </cell>
          <cell r="E249">
            <v>11.14</v>
          </cell>
          <cell r="F249">
            <v>0</v>
          </cell>
          <cell r="G249">
            <v>26.84</v>
          </cell>
          <cell r="I249" t="str">
            <v xml:space="preserve">   Institutional Member Months Total</v>
          </cell>
          <cell r="J249">
            <v>0</v>
          </cell>
          <cell r="K249">
            <v>190.48</v>
          </cell>
          <cell r="L249">
            <v>0</v>
          </cell>
          <cell r="M249">
            <v>12.73</v>
          </cell>
          <cell r="N249">
            <v>0</v>
          </cell>
          <cell r="O249">
            <v>203.20999999999998</v>
          </cell>
          <cell r="Q249" t="str">
            <v xml:space="preserve">   Institutional Member Months Total</v>
          </cell>
          <cell r="R249">
            <v>0</v>
          </cell>
          <cell r="S249">
            <v>122.66999999999999</v>
          </cell>
          <cell r="T249">
            <v>0</v>
          </cell>
          <cell r="U249">
            <v>3</v>
          </cell>
          <cell r="V249">
            <v>0</v>
          </cell>
          <cell r="W249">
            <v>125.66999999999999</v>
          </cell>
          <cell r="Y249" t="str">
            <v xml:space="preserve">   Institutional Member Months Total</v>
          </cell>
          <cell r="Z249">
            <v>0</v>
          </cell>
          <cell r="AA249">
            <v>5378.2800000000007</v>
          </cell>
          <cell r="AB249">
            <v>0</v>
          </cell>
          <cell r="AC249">
            <v>460.42000000000007</v>
          </cell>
          <cell r="AD249">
            <v>0</v>
          </cell>
          <cell r="AE249">
            <v>5838.7000000000007</v>
          </cell>
          <cell r="AG249" t="str">
            <v xml:space="preserve">   Institutional Member Months Total</v>
          </cell>
          <cell r="AH249">
            <v>0</v>
          </cell>
          <cell r="AI249">
            <v>1342.8</v>
          </cell>
          <cell r="AJ249">
            <v>0</v>
          </cell>
          <cell r="AK249">
            <v>92.289999999999992</v>
          </cell>
          <cell r="AL249">
            <v>0</v>
          </cell>
          <cell r="AM249">
            <v>1435.09</v>
          </cell>
          <cell r="AO249" t="str">
            <v xml:space="preserve">   Institutional Member Months Total</v>
          </cell>
          <cell r="AP249">
            <v>0</v>
          </cell>
          <cell r="AQ249">
            <v>111.26</v>
          </cell>
          <cell r="AR249">
            <v>0</v>
          </cell>
          <cell r="AS249">
            <v>25.259999999999998</v>
          </cell>
          <cell r="AT249">
            <v>0</v>
          </cell>
          <cell r="AU249">
            <v>136.52000000000001</v>
          </cell>
          <cell r="AW249" t="str">
            <v xml:space="preserve">   Institutional Member Months Total</v>
          </cell>
          <cell r="AX249">
            <v>0</v>
          </cell>
          <cell r="AY249">
            <v>878.52</v>
          </cell>
          <cell r="AZ249">
            <v>0</v>
          </cell>
          <cell r="BA249">
            <v>113.56</v>
          </cell>
          <cell r="BB249">
            <v>0</v>
          </cell>
          <cell r="BC249">
            <v>992.07999999999993</v>
          </cell>
        </row>
        <row r="250">
          <cell r="A250" t="str">
            <v xml:space="preserve">   1.  Level I</v>
          </cell>
          <cell r="B250">
            <v>0</v>
          </cell>
          <cell r="C250">
            <v>6.81</v>
          </cell>
          <cell r="D250">
            <v>0</v>
          </cell>
          <cell r="E250">
            <v>8.14</v>
          </cell>
          <cell r="F250">
            <v>0</v>
          </cell>
          <cell r="G250">
            <v>14.95</v>
          </cell>
          <cell r="I250" t="str">
            <v xml:space="preserve">   1.  Level I</v>
          </cell>
          <cell r="J250">
            <v>0</v>
          </cell>
          <cell r="K250">
            <v>86.49</v>
          </cell>
          <cell r="L250">
            <v>0</v>
          </cell>
          <cell r="M250">
            <v>8.23</v>
          </cell>
          <cell r="N250">
            <v>0</v>
          </cell>
          <cell r="O250">
            <v>94.72</v>
          </cell>
          <cell r="Q250" t="str">
            <v xml:space="preserve">   1.  Level I</v>
          </cell>
          <cell r="R250">
            <v>0</v>
          </cell>
          <cell r="S250">
            <v>78.349999999999994</v>
          </cell>
          <cell r="T250">
            <v>0</v>
          </cell>
          <cell r="U250">
            <v>0</v>
          </cell>
          <cell r="V250">
            <v>0</v>
          </cell>
          <cell r="W250">
            <v>78.349999999999994</v>
          </cell>
          <cell r="Y250" t="str">
            <v xml:space="preserve">   1.  Level I</v>
          </cell>
          <cell r="Z250">
            <v>0</v>
          </cell>
          <cell r="AA250">
            <v>3650.05</v>
          </cell>
          <cell r="AB250">
            <v>0</v>
          </cell>
          <cell r="AC250">
            <v>288.17</v>
          </cell>
          <cell r="AD250">
            <v>0</v>
          </cell>
          <cell r="AE250">
            <v>3938.2200000000003</v>
          </cell>
          <cell r="AG250" t="str">
            <v xml:space="preserve">   1.  Level I</v>
          </cell>
          <cell r="AH250">
            <v>0</v>
          </cell>
          <cell r="AI250">
            <v>607.04999999999995</v>
          </cell>
          <cell r="AJ250">
            <v>0</v>
          </cell>
          <cell r="AK250">
            <v>46.1</v>
          </cell>
          <cell r="AL250">
            <v>0</v>
          </cell>
          <cell r="AM250">
            <v>653.15</v>
          </cell>
          <cell r="AO250" t="str">
            <v xml:space="preserve">   1.  Level I</v>
          </cell>
          <cell r="AP250">
            <v>0</v>
          </cell>
          <cell r="AQ250">
            <v>64.41</v>
          </cell>
          <cell r="AR250">
            <v>0</v>
          </cell>
          <cell r="AS250">
            <v>22.259999999999998</v>
          </cell>
          <cell r="AT250">
            <v>0</v>
          </cell>
          <cell r="AU250">
            <v>86.669999999999987</v>
          </cell>
          <cell r="AW250" t="str">
            <v xml:space="preserve">   1.  Level I</v>
          </cell>
          <cell r="AX250">
            <v>0</v>
          </cell>
          <cell r="AY250">
            <v>471.98</v>
          </cell>
          <cell r="AZ250">
            <v>0</v>
          </cell>
          <cell r="BA250">
            <v>69.94</v>
          </cell>
          <cell r="BB250">
            <v>0</v>
          </cell>
          <cell r="BC250">
            <v>541.92000000000007</v>
          </cell>
        </row>
        <row r="251">
          <cell r="A251" t="str">
            <v xml:space="preserve">   2.  Level II</v>
          </cell>
          <cell r="B251">
            <v>0</v>
          </cell>
          <cell r="C251">
            <v>6.73</v>
          </cell>
          <cell r="D251">
            <v>0</v>
          </cell>
          <cell r="E251">
            <v>3</v>
          </cell>
          <cell r="F251">
            <v>0</v>
          </cell>
          <cell r="G251">
            <v>9.73</v>
          </cell>
          <cell r="I251" t="str">
            <v xml:space="preserve">   2.  Level II</v>
          </cell>
          <cell r="J251">
            <v>0</v>
          </cell>
          <cell r="K251">
            <v>87.8</v>
          </cell>
          <cell r="L251">
            <v>0</v>
          </cell>
          <cell r="M251">
            <v>3</v>
          </cell>
          <cell r="N251">
            <v>0</v>
          </cell>
          <cell r="O251">
            <v>90.8</v>
          </cell>
          <cell r="Q251" t="str">
            <v xml:space="preserve">   2.  Level II</v>
          </cell>
          <cell r="R251">
            <v>0</v>
          </cell>
          <cell r="S251">
            <v>37.57</v>
          </cell>
          <cell r="T251">
            <v>0</v>
          </cell>
          <cell r="U251">
            <v>3</v>
          </cell>
          <cell r="V251">
            <v>0</v>
          </cell>
          <cell r="W251">
            <v>40.57</v>
          </cell>
          <cell r="Y251" t="str">
            <v xml:space="preserve">   2.  Level II</v>
          </cell>
          <cell r="Z251">
            <v>0</v>
          </cell>
          <cell r="AA251">
            <v>1526.49</v>
          </cell>
          <cell r="AB251">
            <v>0</v>
          </cell>
          <cell r="AC251">
            <v>127.19</v>
          </cell>
          <cell r="AD251">
            <v>0</v>
          </cell>
          <cell r="AE251">
            <v>1653.68</v>
          </cell>
          <cell r="AG251" t="str">
            <v xml:space="preserve">   2.  Level II</v>
          </cell>
          <cell r="AH251">
            <v>0</v>
          </cell>
          <cell r="AI251">
            <v>602.55999999999995</v>
          </cell>
          <cell r="AJ251">
            <v>0</v>
          </cell>
          <cell r="AK251">
            <v>28.279999999999998</v>
          </cell>
          <cell r="AL251">
            <v>0</v>
          </cell>
          <cell r="AM251">
            <v>630.83999999999992</v>
          </cell>
          <cell r="AO251" t="str">
            <v xml:space="preserve">   2.  Level II</v>
          </cell>
          <cell r="AP251">
            <v>0</v>
          </cell>
          <cell r="AQ251">
            <v>39.450000000000003</v>
          </cell>
          <cell r="AR251">
            <v>0</v>
          </cell>
          <cell r="AS251">
            <v>3</v>
          </cell>
          <cell r="AT251">
            <v>0</v>
          </cell>
          <cell r="AU251">
            <v>42.45</v>
          </cell>
          <cell r="AW251" t="str">
            <v xml:space="preserve">   2.  Level II</v>
          </cell>
          <cell r="AX251">
            <v>0</v>
          </cell>
          <cell r="AY251">
            <v>357.26</v>
          </cell>
          <cell r="AZ251">
            <v>0</v>
          </cell>
          <cell r="BA251">
            <v>27.619999999999997</v>
          </cell>
          <cell r="BB251">
            <v>0</v>
          </cell>
          <cell r="BC251">
            <v>384.88</v>
          </cell>
        </row>
        <row r="252">
          <cell r="A252" t="str">
            <v xml:space="preserve">   3.  Level III</v>
          </cell>
          <cell r="B252">
            <v>0</v>
          </cell>
          <cell r="C252">
            <v>2.16</v>
          </cell>
          <cell r="D252">
            <v>0</v>
          </cell>
          <cell r="E252">
            <v>0</v>
          </cell>
          <cell r="F252">
            <v>0</v>
          </cell>
          <cell r="G252">
            <v>2.16</v>
          </cell>
          <cell r="I252" t="str">
            <v xml:space="preserve">   3.  Level III</v>
          </cell>
          <cell r="J252">
            <v>0</v>
          </cell>
          <cell r="K252">
            <v>16.190000000000001</v>
          </cell>
          <cell r="L252">
            <v>0</v>
          </cell>
          <cell r="M252">
            <v>1.5</v>
          </cell>
          <cell r="N252">
            <v>0</v>
          </cell>
          <cell r="O252">
            <v>17.690000000000001</v>
          </cell>
          <cell r="Q252" t="str">
            <v xml:space="preserve">   3.  Level III</v>
          </cell>
          <cell r="R252">
            <v>0</v>
          </cell>
          <cell r="S252">
            <v>6.75</v>
          </cell>
          <cell r="T252">
            <v>0</v>
          </cell>
          <cell r="U252">
            <v>0</v>
          </cell>
          <cell r="V252">
            <v>0</v>
          </cell>
          <cell r="W252">
            <v>6.75</v>
          </cell>
          <cell r="Y252" t="str">
            <v xml:space="preserve">   3.  Level III</v>
          </cell>
          <cell r="Z252">
            <v>0</v>
          </cell>
          <cell r="AA252">
            <v>200.77</v>
          </cell>
          <cell r="AB252">
            <v>0</v>
          </cell>
          <cell r="AC252">
            <v>31.090000000000003</v>
          </cell>
          <cell r="AD252">
            <v>0</v>
          </cell>
          <cell r="AE252">
            <v>231.86</v>
          </cell>
          <cell r="AG252" t="str">
            <v xml:space="preserve">   3.  Level III</v>
          </cell>
          <cell r="AH252">
            <v>0</v>
          </cell>
          <cell r="AI252">
            <v>133.19</v>
          </cell>
          <cell r="AJ252">
            <v>0</v>
          </cell>
          <cell r="AK252">
            <v>17.91</v>
          </cell>
          <cell r="AL252">
            <v>0</v>
          </cell>
          <cell r="AM252">
            <v>151.1</v>
          </cell>
          <cell r="AO252" t="str">
            <v xml:space="preserve">   3.  Level III</v>
          </cell>
          <cell r="AP252">
            <v>0</v>
          </cell>
          <cell r="AQ252">
            <v>0.4</v>
          </cell>
          <cell r="AR252">
            <v>0</v>
          </cell>
          <cell r="AS252">
            <v>0</v>
          </cell>
          <cell r="AT252">
            <v>0</v>
          </cell>
          <cell r="AU252">
            <v>0.4</v>
          </cell>
          <cell r="AW252" t="str">
            <v xml:space="preserve">   3.  Level III</v>
          </cell>
          <cell r="AX252">
            <v>0</v>
          </cell>
          <cell r="AY252">
            <v>49.28</v>
          </cell>
          <cell r="AZ252">
            <v>0</v>
          </cell>
          <cell r="BA252">
            <v>16</v>
          </cell>
          <cell r="BB252">
            <v>0</v>
          </cell>
          <cell r="BC252">
            <v>65.28</v>
          </cell>
        </row>
        <row r="253">
          <cell r="A253" t="str">
            <v xml:space="preserve">   4.  Level IV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I253" t="str">
            <v xml:space="preserve">   4.  Level IV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 t="str">
            <v xml:space="preserve">   4.  Level IV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Y253" t="str">
            <v xml:space="preserve">   4.  Level IV</v>
          </cell>
          <cell r="Z253">
            <v>0</v>
          </cell>
          <cell r="AA253">
            <v>0.97</v>
          </cell>
          <cell r="AB253">
            <v>0</v>
          </cell>
          <cell r="AC253">
            <v>13.969999999999999</v>
          </cell>
          <cell r="AD253">
            <v>0</v>
          </cell>
          <cell r="AE253">
            <v>14.94</v>
          </cell>
          <cell r="AG253" t="str">
            <v xml:space="preserve">   4.  Level IV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O253" t="str">
            <v xml:space="preserve">   4.  Level IV</v>
          </cell>
          <cell r="AP253">
            <v>0</v>
          </cell>
          <cell r="AQ253">
            <v>7</v>
          </cell>
          <cell r="AR253">
            <v>0</v>
          </cell>
          <cell r="AS253">
            <v>0</v>
          </cell>
          <cell r="AT253">
            <v>0</v>
          </cell>
          <cell r="AU253">
            <v>7</v>
          </cell>
          <cell r="AW253" t="str">
            <v xml:space="preserve">   4.  Level IV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A254" t="str">
            <v xml:space="preserve">   5.</v>
          </cell>
          <cell r="I254" t="str">
            <v xml:space="preserve">   5.</v>
          </cell>
          <cell r="Q254" t="str">
            <v xml:space="preserve">   5.</v>
          </cell>
          <cell r="Y254" t="str">
            <v xml:space="preserve">   5.</v>
          </cell>
          <cell r="AG254" t="str">
            <v xml:space="preserve">   5.</v>
          </cell>
          <cell r="AO254" t="str">
            <v xml:space="preserve">   5.</v>
          </cell>
          <cell r="AW254" t="str">
            <v xml:space="preserve">   5.</v>
          </cell>
        </row>
        <row r="255">
          <cell r="A255" t="str">
            <v xml:space="preserve">   6.</v>
          </cell>
          <cell r="I255" t="str">
            <v xml:space="preserve">   6.</v>
          </cell>
          <cell r="Q255" t="str">
            <v xml:space="preserve">   6.</v>
          </cell>
          <cell r="Y255" t="str">
            <v xml:space="preserve">   6.</v>
          </cell>
          <cell r="AG255" t="str">
            <v xml:space="preserve">   6.</v>
          </cell>
          <cell r="AO255" t="str">
            <v xml:space="preserve">   6.</v>
          </cell>
          <cell r="AW255" t="str">
            <v xml:space="preserve">   6.</v>
          </cell>
        </row>
        <row r="256">
          <cell r="A256" t="str">
            <v xml:space="preserve">   7.  Home and Community Based Services (HCBS) Total</v>
          </cell>
          <cell r="B256">
            <v>0</v>
          </cell>
          <cell r="C256">
            <v>193.30999999999997</v>
          </cell>
          <cell r="D256">
            <v>0</v>
          </cell>
          <cell r="E256">
            <v>50.61</v>
          </cell>
          <cell r="F256">
            <v>0</v>
          </cell>
          <cell r="G256">
            <v>243.91999999999996</v>
          </cell>
          <cell r="I256" t="str">
            <v xml:space="preserve">   7.  Home and Community Based Services (HCBS) Total</v>
          </cell>
          <cell r="J256">
            <v>0</v>
          </cell>
          <cell r="K256">
            <v>338.48</v>
          </cell>
          <cell r="L256">
            <v>0</v>
          </cell>
          <cell r="M256">
            <v>88.35</v>
          </cell>
          <cell r="N256">
            <v>0</v>
          </cell>
          <cell r="O256">
            <v>426.83000000000004</v>
          </cell>
          <cell r="Q256" t="str">
            <v xml:space="preserve">   7.  Home and Community Based Services (HCBS) Total</v>
          </cell>
          <cell r="R256">
            <v>0</v>
          </cell>
          <cell r="S256">
            <v>95.550000000000011</v>
          </cell>
          <cell r="T256">
            <v>0</v>
          </cell>
          <cell r="U256">
            <v>14.07</v>
          </cell>
          <cell r="V256">
            <v>0</v>
          </cell>
          <cell r="W256">
            <v>109.62</v>
          </cell>
          <cell r="Y256" t="str">
            <v xml:space="preserve">   7.  Home and Community Based Services (HCBS) Total</v>
          </cell>
          <cell r="Z256">
            <v>0</v>
          </cell>
          <cell r="AA256">
            <v>8554.57</v>
          </cell>
          <cell r="AB256">
            <v>0</v>
          </cell>
          <cell r="AC256">
            <v>1510.57</v>
          </cell>
          <cell r="AD256">
            <v>0</v>
          </cell>
          <cell r="AE256">
            <v>10065.14</v>
          </cell>
          <cell r="AG256" t="str">
            <v xml:space="preserve">   7.  Home and Community Based Services (HCBS) Total</v>
          </cell>
          <cell r="AH256">
            <v>0</v>
          </cell>
          <cell r="AI256">
            <v>1325.78</v>
          </cell>
          <cell r="AJ256">
            <v>0</v>
          </cell>
          <cell r="AK256">
            <v>251.34</v>
          </cell>
          <cell r="AL256">
            <v>0</v>
          </cell>
          <cell r="AM256">
            <v>1577.12</v>
          </cell>
          <cell r="AO256" t="str">
            <v xml:space="preserve">   7.  Home and Community Based Services (HCBS) Total</v>
          </cell>
          <cell r="AP256">
            <v>0</v>
          </cell>
          <cell r="AQ256">
            <v>479.69000000000005</v>
          </cell>
          <cell r="AR256">
            <v>0</v>
          </cell>
          <cell r="AS256">
            <v>135.70999999999998</v>
          </cell>
          <cell r="AT256">
            <v>0</v>
          </cell>
          <cell r="AU256">
            <v>615.40000000000009</v>
          </cell>
          <cell r="AW256" t="str">
            <v xml:space="preserve">   7.  Home and Community Based Services (HCBS) Total</v>
          </cell>
          <cell r="AX256">
            <v>0</v>
          </cell>
          <cell r="AY256">
            <v>1021.8000000000001</v>
          </cell>
          <cell r="AZ256">
            <v>0</v>
          </cell>
          <cell r="BA256">
            <v>258.95</v>
          </cell>
          <cell r="BB256">
            <v>0</v>
          </cell>
          <cell r="BC256">
            <v>1280.75</v>
          </cell>
        </row>
        <row r="257">
          <cell r="A257" t="str">
            <v xml:space="preserve">       a.  Adult Foster Care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I257" t="str">
            <v xml:space="preserve">       a.  Adult Foster Care</v>
          </cell>
          <cell r="J257">
            <v>0</v>
          </cell>
          <cell r="K257">
            <v>0</v>
          </cell>
          <cell r="L257">
            <v>0</v>
          </cell>
          <cell r="M257">
            <v>1.17</v>
          </cell>
          <cell r="N257">
            <v>0</v>
          </cell>
          <cell r="O257">
            <v>1.17</v>
          </cell>
          <cell r="Q257" t="str">
            <v xml:space="preserve">       a.  Adult Foster Care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Y257" t="str">
            <v xml:space="preserve">       a.  Adult Foster Care</v>
          </cell>
          <cell r="Z257">
            <v>0</v>
          </cell>
          <cell r="AA257">
            <v>161.51</v>
          </cell>
          <cell r="AB257">
            <v>0</v>
          </cell>
          <cell r="AC257">
            <v>26.04</v>
          </cell>
          <cell r="AD257">
            <v>0</v>
          </cell>
          <cell r="AE257">
            <v>187.54999999999998</v>
          </cell>
          <cell r="AG257" t="str">
            <v xml:space="preserve">       a.  Adult Foster Care</v>
          </cell>
          <cell r="AH257">
            <v>0</v>
          </cell>
          <cell r="AI257">
            <v>12.9</v>
          </cell>
          <cell r="AJ257">
            <v>0</v>
          </cell>
          <cell r="AK257">
            <v>5.73</v>
          </cell>
          <cell r="AL257">
            <v>0</v>
          </cell>
          <cell r="AM257">
            <v>18.630000000000003</v>
          </cell>
          <cell r="AO257" t="str">
            <v xml:space="preserve">       a.  Adult Foster Care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W257" t="str">
            <v xml:space="preserve">       a.  Adult Foster Care</v>
          </cell>
          <cell r="AX257">
            <v>0</v>
          </cell>
          <cell r="AY257">
            <v>4</v>
          </cell>
          <cell r="AZ257">
            <v>0</v>
          </cell>
          <cell r="BA257">
            <v>0</v>
          </cell>
          <cell r="BB257">
            <v>0</v>
          </cell>
          <cell r="BC257">
            <v>4</v>
          </cell>
        </row>
        <row r="258">
          <cell r="A258" t="str">
            <v xml:space="preserve">       b.  Assisted Living Home (Adult Care Home)</v>
          </cell>
          <cell r="B258">
            <v>0</v>
          </cell>
          <cell r="C258">
            <v>44.36</v>
          </cell>
          <cell r="D258">
            <v>0</v>
          </cell>
          <cell r="E258">
            <v>1.66</v>
          </cell>
          <cell r="F258">
            <v>0</v>
          </cell>
          <cell r="G258">
            <v>46.019999999999996</v>
          </cell>
          <cell r="I258" t="str">
            <v xml:space="preserve">       b.  Assisted Living Home (Adult Care Home)</v>
          </cell>
          <cell r="J258">
            <v>0</v>
          </cell>
          <cell r="K258">
            <v>19.060000000000002</v>
          </cell>
          <cell r="L258">
            <v>0</v>
          </cell>
          <cell r="M258">
            <v>4.7</v>
          </cell>
          <cell r="N258">
            <v>0</v>
          </cell>
          <cell r="O258">
            <v>23.76</v>
          </cell>
          <cell r="Q258" t="str">
            <v xml:space="preserve">       b.  Assisted Living Home (Adult Care Home)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Y258" t="str">
            <v xml:space="preserve">       b.  Assisted Living Home (Adult Care Home)</v>
          </cell>
          <cell r="Z258">
            <v>0</v>
          </cell>
          <cell r="AA258">
            <v>1894.61</v>
          </cell>
          <cell r="AB258">
            <v>0</v>
          </cell>
          <cell r="AC258">
            <v>120.88</v>
          </cell>
          <cell r="AD258">
            <v>0</v>
          </cell>
          <cell r="AE258">
            <v>2015.4899999999998</v>
          </cell>
          <cell r="AG258" t="str">
            <v xml:space="preserve">       b.  Assisted Living Home (Adult Care Home)</v>
          </cell>
          <cell r="AH258">
            <v>0</v>
          </cell>
          <cell r="AI258">
            <v>30.16</v>
          </cell>
          <cell r="AJ258">
            <v>0</v>
          </cell>
          <cell r="AK258">
            <v>10.3</v>
          </cell>
          <cell r="AL258">
            <v>0</v>
          </cell>
          <cell r="AM258">
            <v>40.46</v>
          </cell>
          <cell r="AO258" t="str">
            <v xml:space="preserve">       b.  Assisted Living Home (Adult Care Home)</v>
          </cell>
          <cell r="AP258">
            <v>0</v>
          </cell>
          <cell r="AQ258">
            <v>84.77</v>
          </cell>
          <cell r="AR258">
            <v>0</v>
          </cell>
          <cell r="AS258">
            <v>12</v>
          </cell>
          <cell r="AT258">
            <v>0</v>
          </cell>
          <cell r="AU258">
            <v>96.77</v>
          </cell>
          <cell r="AW258" t="str">
            <v xml:space="preserve">       b.  Assisted Living Home (Adult Care Home)</v>
          </cell>
          <cell r="AX258">
            <v>0</v>
          </cell>
          <cell r="AY258">
            <v>114.64999999999999</v>
          </cell>
          <cell r="AZ258">
            <v>0</v>
          </cell>
          <cell r="BA258">
            <v>10.27</v>
          </cell>
          <cell r="BB258">
            <v>0</v>
          </cell>
          <cell r="BC258">
            <v>124.91999999999999</v>
          </cell>
        </row>
        <row r="259">
          <cell r="A259" t="str">
            <v xml:space="preserve">       c.  Group Home (DD)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 t="str">
            <v xml:space="preserve">       c.  Group Home (DD)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 t="str">
            <v xml:space="preserve">       c.  Group Home (DD)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Y259" t="str">
            <v xml:space="preserve">       c.  Group Home (DD)</v>
          </cell>
          <cell r="Z259">
            <v>0</v>
          </cell>
          <cell r="AA259">
            <v>4.0299999999999994</v>
          </cell>
          <cell r="AB259">
            <v>0</v>
          </cell>
          <cell r="AC259">
            <v>0</v>
          </cell>
          <cell r="AD259">
            <v>0</v>
          </cell>
          <cell r="AE259">
            <v>4.0299999999999994</v>
          </cell>
          <cell r="AG259" t="str">
            <v xml:space="preserve">       c.  Group Home (DD)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O259" t="str">
            <v xml:space="preserve">       c.  Group Home (DD)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W259" t="str">
            <v xml:space="preserve">       c.  Group Home (DD)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A260" t="str">
            <v xml:space="preserve">       d.  Individual Home</v>
          </cell>
          <cell r="B260">
            <v>0</v>
          </cell>
          <cell r="C260">
            <v>79.72999999999999</v>
          </cell>
          <cell r="D260">
            <v>0</v>
          </cell>
          <cell r="E260">
            <v>36.950000000000003</v>
          </cell>
          <cell r="F260">
            <v>0</v>
          </cell>
          <cell r="G260">
            <v>116.67999999999999</v>
          </cell>
          <cell r="I260" t="str">
            <v xml:space="preserve">       d.  Individual Home</v>
          </cell>
          <cell r="J260">
            <v>0</v>
          </cell>
          <cell r="K260">
            <v>104.99</v>
          </cell>
          <cell r="L260">
            <v>0</v>
          </cell>
          <cell r="M260">
            <v>45.69</v>
          </cell>
          <cell r="N260">
            <v>0</v>
          </cell>
          <cell r="O260">
            <v>150.68</v>
          </cell>
          <cell r="Q260" t="str">
            <v xml:space="preserve">       d.  Individual Home</v>
          </cell>
          <cell r="R260">
            <v>0</v>
          </cell>
          <cell r="S260">
            <v>69.900000000000006</v>
          </cell>
          <cell r="T260">
            <v>0</v>
          </cell>
          <cell r="U260">
            <v>3</v>
          </cell>
          <cell r="V260">
            <v>0</v>
          </cell>
          <cell r="W260">
            <v>72.900000000000006</v>
          </cell>
          <cell r="Y260" t="str">
            <v xml:space="preserve">       d.  Individual Home</v>
          </cell>
          <cell r="Z260">
            <v>0</v>
          </cell>
          <cell r="AA260">
            <v>1965.87</v>
          </cell>
          <cell r="AB260">
            <v>0</v>
          </cell>
          <cell r="AC260">
            <v>726.05</v>
          </cell>
          <cell r="AD260">
            <v>0</v>
          </cell>
          <cell r="AE260">
            <v>2691.92</v>
          </cell>
          <cell r="AG260" t="str">
            <v xml:space="preserve">       d.  Individual Home</v>
          </cell>
          <cell r="AH260">
            <v>0</v>
          </cell>
          <cell r="AI260">
            <v>534.37</v>
          </cell>
          <cell r="AJ260">
            <v>0</v>
          </cell>
          <cell r="AK260">
            <v>126.09</v>
          </cell>
          <cell r="AL260">
            <v>0</v>
          </cell>
          <cell r="AM260">
            <v>660.46</v>
          </cell>
          <cell r="AO260" t="str">
            <v xml:space="preserve">       d.  Individual Home</v>
          </cell>
          <cell r="AP260">
            <v>0</v>
          </cell>
          <cell r="AQ260">
            <v>196.08</v>
          </cell>
          <cell r="AR260">
            <v>0</v>
          </cell>
          <cell r="AS260">
            <v>78.42</v>
          </cell>
          <cell r="AT260">
            <v>0</v>
          </cell>
          <cell r="AU260">
            <v>274.5</v>
          </cell>
          <cell r="AW260" t="str">
            <v xml:space="preserve">       d.  Individual Home</v>
          </cell>
          <cell r="AX260">
            <v>0</v>
          </cell>
          <cell r="AY260">
            <v>336.13</v>
          </cell>
          <cell r="AZ260">
            <v>0</v>
          </cell>
          <cell r="BA260">
            <v>124.83999999999999</v>
          </cell>
          <cell r="BB260">
            <v>0</v>
          </cell>
          <cell r="BC260">
            <v>460.96999999999997</v>
          </cell>
        </row>
        <row r="261">
          <cell r="A261" t="str">
            <v xml:space="preserve">       e.  Assisted Living Centers (SRL)</v>
          </cell>
          <cell r="B261">
            <v>0</v>
          </cell>
          <cell r="C261">
            <v>3.3200000000000003</v>
          </cell>
          <cell r="D261">
            <v>0</v>
          </cell>
          <cell r="E261">
            <v>3</v>
          </cell>
          <cell r="F261">
            <v>0</v>
          </cell>
          <cell r="G261">
            <v>6.32</v>
          </cell>
          <cell r="I261" t="str">
            <v xml:space="preserve">       e.  Assisted Living Centers (SRL)</v>
          </cell>
          <cell r="J261">
            <v>0</v>
          </cell>
          <cell r="K261">
            <v>144.38999999999999</v>
          </cell>
          <cell r="L261">
            <v>0</v>
          </cell>
          <cell r="M261">
            <v>8.17</v>
          </cell>
          <cell r="N261">
            <v>0</v>
          </cell>
          <cell r="O261">
            <v>152.55999999999997</v>
          </cell>
          <cell r="Q261" t="str">
            <v xml:space="preserve">       e.  Assisted Living Centers (SRL)</v>
          </cell>
          <cell r="R261">
            <v>0</v>
          </cell>
          <cell r="S261">
            <v>8.65</v>
          </cell>
          <cell r="T261">
            <v>0</v>
          </cell>
          <cell r="U261">
            <v>0</v>
          </cell>
          <cell r="V261">
            <v>0</v>
          </cell>
          <cell r="W261">
            <v>8.65</v>
          </cell>
          <cell r="Y261" t="str">
            <v xml:space="preserve">       e.  Assisted Living Centers (SRL)</v>
          </cell>
          <cell r="Z261">
            <v>0</v>
          </cell>
          <cell r="AA261">
            <v>2157.25</v>
          </cell>
          <cell r="AB261">
            <v>0</v>
          </cell>
          <cell r="AC261">
            <v>134.42000000000002</v>
          </cell>
          <cell r="AD261">
            <v>0</v>
          </cell>
          <cell r="AE261">
            <v>2291.67</v>
          </cell>
          <cell r="AG261" t="str">
            <v xml:space="preserve">       e.  Assisted Living Centers (SRL)</v>
          </cell>
          <cell r="AH261">
            <v>0</v>
          </cell>
          <cell r="AI261">
            <v>365.73</v>
          </cell>
          <cell r="AJ261">
            <v>0</v>
          </cell>
          <cell r="AK261">
            <v>51.73</v>
          </cell>
          <cell r="AL261">
            <v>0</v>
          </cell>
          <cell r="AM261">
            <v>417.46000000000004</v>
          </cell>
          <cell r="AO261" t="str">
            <v xml:space="preserve">       e.  Assisted Living Centers (SRL)</v>
          </cell>
          <cell r="AP261">
            <v>0</v>
          </cell>
          <cell r="AQ261">
            <v>57.95</v>
          </cell>
          <cell r="AR261">
            <v>0</v>
          </cell>
          <cell r="AS261">
            <v>9.8000000000000007</v>
          </cell>
          <cell r="AT261">
            <v>0</v>
          </cell>
          <cell r="AU261">
            <v>67.75</v>
          </cell>
          <cell r="AW261" t="str">
            <v xml:space="preserve">       e.  Assisted Living Centers (SRL)</v>
          </cell>
          <cell r="AX261">
            <v>0</v>
          </cell>
          <cell r="AY261">
            <v>144.34</v>
          </cell>
          <cell r="AZ261">
            <v>0</v>
          </cell>
          <cell r="BA261">
            <v>16.86</v>
          </cell>
          <cell r="BB261">
            <v>0</v>
          </cell>
          <cell r="BC261">
            <v>161.19999999999999</v>
          </cell>
        </row>
        <row r="262">
          <cell r="A262" t="str">
            <v xml:space="preserve">       f.  Other (Hospice)</v>
          </cell>
          <cell r="B262">
            <v>0</v>
          </cell>
          <cell r="C262">
            <v>17.420000000000002</v>
          </cell>
          <cell r="D262">
            <v>0</v>
          </cell>
          <cell r="E262">
            <v>0</v>
          </cell>
          <cell r="F262">
            <v>0</v>
          </cell>
          <cell r="G262">
            <v>17.420000000000002</v>
          </cell>
          <cell r="I262" t="str">
            <v xml:space="preserve">       f.  Other (Hospice)</v>
          </cell>
          <cell r="J262">
            <v>0</v>
          </cell>
          <cell r="K262">
            <v>1.9100000000000001</v>
          </cell>
          <cell r="L262">
            <v>0</v>
          </cell>
          <cell r="M262">
            <v>0</v>
          </cell>
          <cell r="N262">
            <v>0</v>
          </cell>
          <cell r="O262">
            <v>1.9100000000000001</v>
          </cell>
          <cell r="Q262" t="str">
            <v xml:space="preserve">       f.  Other (Hospice)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0</v>
          </cell>
          <cell r="W262">
            <v>3</v>
          </cell>
          <cell r="Y262" t="str">
            <v xml:space="preserve">       f.  Other (Hospice)</v>
          </cell>
          <cell r="Z262">
            <v>0</v>
          </cell>
          <cell r="AA262">
            <v>287.98</v>
          </cell>
          <cell r="AB262">
            <v>0</v>
          </cell>
          <cell r="AC262">
            <v>6.83</v>
          </cell>
          <cell r="AD262">
            <v>0</v>
          </cell>
          <cell r="AE262">
            <v>294.81</v>
          </cell>
          <cell r="AG262" t="str">
            <v xml:space="preserve">       f.  Other (Hospice)</v>
          </cell>
          <cell r="AH262">
            <v>0</v>
          </cell>
          <cell r="AI262">
            <v>4.0600000000000005</v>
          </cell>
          <cell r="AJ262">
            <v>0</v>
          </cell>
          <cell r="AK262">
            <v>0</v>
          </cell>
          <cell r="AL262">
            <v>0</v>
          </cell>
          <cell r="AM262">
            <v>4.0600000000000005</v>
          </cell>
          <cell r="AO262" t="str">
            <v xml:space="preserve">       f.  Other (Hospice)</v>
          </cell>
          <cell r="AP262">
            <v>0</v>
          </cell>
          <cell r="AQ262">
            <v>16.420000000000002</v>
          </cell>
          <cell r="AR262">
            <v>0</v>
          </cell>
          <cell r="AS262">
            <v>6.49</v>
          </cell>
          <cell r="AT262">
            <v>0</v>
          </cell>
          <cell r="AU262">
            <v>22.910000000000004</v>
          </cell>
          <cell r="AW262" t="str">
            <v xml:space="preserve">       f.  Other (Hospice)</v>
          </cell>
          <cell r="AX262">
            <v>0</v>
          </cell>
          <cell r="AY262">
            <v>25.36</v>
          </cell>
          <cell r="AZ262">
            <v>0</v>
          </cell>
          <cell r="BA262">
            <v>1.9</v>
          </cell>
          <cell r="BB262">
            <v>0</v>
          </cell>
          <cell r="BC262">
            <v>27.259999999999998</v>
          </cell>
        </row>
        <row r="263">
          <cell r="A263" t="str">
            <v xml:space="preserve">       g.  Attendant Care</v>
          </cell>
          <cell r="B263">
            <v>0</v>
          </cell>
          <cell r="C263">
            <v>48.48</v>
          </cell>
          <cell r="D263">
            <v>0</v>
          </cell>
          <cell r="E263">
            <v>9</v>
          </cell>
          <cell r="F263">
            <v>0</v>
          </cell>
          <cell r="G263">
            <v>57.48</v>
          </cell>
          <cell r="I263" t="str">
            <v xml:space="preserve">       g.  Attendant Care</v>
          </cell>
          <cell r="J263">
            <v>0</v>
          </cell>
          <cell r="K263">
            <v>68.13</v>
          </cell>
          <cell r="L263">
            <v>0</v>
          </cell>
          <cell r="M263">
            <v>28.619999999999997</v>
          </cell>
          <cell r="N263">
            <v>0</v>
          </cell>
          <cell r="O263">
            <v>96.75</v>
          </cell>
          <cell r="Q263" t="str">
            <v xml:space="preserve">       g.  Attendant Care</v>
          </cell>
          <cell r="R263">
            <v>0</v>
          </cell>
          <cell r="S263">
            <v>17</v>
          </cell>
          <cell r="T263">
            <v>0</v>
          </cell>
          <cell r="U263">
            <v>8.07</v>
          </cell>
          <cell r="V263">
            <v>0</v>
          </cell>
          <cell r="W263">
            <v>25.07</v>
          </cell>
          <cell r="Y263" t="str">
            <v xml:space="preserve">       g.  Attendant Care</v>
          </cell>
          <cell r="Z263">
            <v>0</v>
          </cell>
          <cell r="AA263">
            <v>2083.3200000000002</v>
          </cell>
          <cell r="AB263">
            <v>0</v>
          </cell>
          <cell r="AC263">
            <v>496.35</v>
          </cell>
          <cell r="AD263">
            <v>0</v>
          </cell>
          <cell r="AE263">
            <v>2579.67</v>
          </cell>
          <cell r="AG263" t="str">
            <v xml:space="preserve">       g.  Attendant Care</v>
          </cell>
          <cell r="AH263">
            <v>0</v>
          </cell>
          <cell r="AI263">
            <v>378.56</v>
          </cell>
          <cell r="AJ263">
            <v>0</v>
          </cell>
          <cell r="AK263">
            <v>57.490000000000009</v>
          </cell>
          <cell r="AL263">
            <v>0</v>
          </cell>
          <cell r="AM263">
            <v>436.05</v>
          </cell>
          <cell r="AO263" t="str">
            <v xml:space="preserve">       g.  Attendant Care</v>
          </cell>
          <cell r="AP263">
            <v>0</v>
          </cell>
          <cell r="AQ263">
            <v>124.47</v>
          </cell>
          <cell r="AR263">
            <v>0</v>
          </cell>
          <cell r="AS263">
            <v>29</v>
          </cell>
          <cell r="AT263">
            <v>0</v>
          </cell>
          <cell r="AU263">
            <v>153.47</v>
          </cell>
          <cell r="AW263" t="str">
            <v xml:space="preserve">       g.  Attendant Care</v>
          </cell>
          <cell r="AX263">
            <v>0</v>
          </cell>
          <cell r="AY263">
            <v>397.32000000000005</v>
          </cell>
          <cell r="AZ263">
            <v>0</v>
          </cell>
          <cell r="BA263">
            <v>105.08000000000001</v>
          </cell>
          <cell r="BB263">
            <v>0</v>
          </cell>
          <cell r="BC263">
            <v>502.40000000000009</v>
          </cell>
        </row>
        <row r="264">
          <cell r="A264" t="str">
            <v xml:space="preserve">   8.  Acute Care</v>
          </cell>
          <cell r="B264">
            <v>0</v>
          </cell>
          <cell r="C264">
            <v>3.2</v>
          </cell>
          <cell r="D264">
            <v>0</v>
          </cell>
          <cell r="E264">
            <v>0</v>
          </cell>
          <cell r="F264">
            <v>0</v>
          </cell>
          <cell r="G264">
            <v>3.2</v>
          </cell>
          <cell r="I264" t="str">
            <v xml:space="preserve">   8.  Acute Care</v>
          </cell>
          <cell r="J264">
            <v>0</v>
          </cell>
          <cell r="K264">
            <v>11</v>
          </cell>
          <cell r="L264">
            <v>0</v>
          </cell>
          <cell r="M264">
            <v>6.0299999999999994</v>
          </cell>
          <cell r="N264">
            <v>0</v>
          </cell>
          <cell r="O264">
            <v>17.03</v>
          </cell>
          <cell r="Q264" t="str">
            <v xml:space="preserve">   8.  Acute Care</v>
          </cell>
          <cell r="R264">
            <v>0</v>
          </cell>
          <cell r="S264">
            <v>7.5299999999999994</v>
          </cell>
          <cell r="T264">
            <v>0</v>
          </cell>
          <cell r="U264">
            <v>0</v>
          </cell>
          <cell r="V264">
            <v>0</v>
          </cell>
          <cell r="W264">
            <v>7.5299999999999994</v>
          </cell>
          <cell r="Y264" t="str">
            <v xml:space="preserve">   8.  Acute Care</v>
          </cell>
          <cell r="Z264">
            <v>0</v>
          </cell>
          <cell r="AA264">
            <v>114.88</v>
          </cell>
          <cell r="AB264">
            <v>0</v>
          </cell>
          <cell r="AC264">
            <v>85.009999999999991</v>
          </cell>
          <cell r="AD264">
            <v>0</v>
          </cell>
          <cell r="AE264">
            <v>199.89</v>
          </cell>
          <cell r="AG264" t="str">
            <v xml:space="preserve">   8.  Acute Care</v>
          </cell>
          <cell r="AH264">
            <v>0</v>
          </cell>
          <cell r="AI264">
            <v>6.9</v>
          </cell>
          <cell r="AJ264">
            <v>0</v>
          </cell>
          <cell r="AK264">
            <v>0</v>
          </cell>
          <cell r="AL264">
            <v>0</v>
          </cell>
          <cell r="AM264">
            <v>6.9</v>
          </cell>
          <cell r="AO264" t="str">
            <v xml:space="preserve">   8.  Acute Care</v>
          </cell>
          <cell r="AP264">
            <v>0</v>
          </cell>
          <cell r="AQ264">
            <v>4.57</v>
          </cell>
          <cell r="AR264">
            <v>0</v>
          </cell>
          <cell r="AS264">
            <v>0</v>
          </cell>
          <cell r="AT264">
            <v>0</v>
          </cell>
          <cell r="AU264">
            <v>4.57</v>
          </cell>
          <cell r="AW264" t="str">
            <v xml:space="preserve">   8.  Acute Care</v>
          </cell>
          <cell r="AX264">
            <v>0</v>
          </cell>
          <cell r="AY264">
            <v>5</v>
          </cell>
          <cell r="AZ264">
            <v>0</v>
          </cell>
          <cell r="BA264">
            <v>5</v>
          </cell>
          <cell r="BB264">
            <v>0</v>
          </cell>
          <cell r="BC264">
            <v>10</v>
          </cell>
        </row>
        <row r="265">
          <cell r="A265" t="str">
            <v xml:space="preserve">   9.  Ventilator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I265" t="str">
            <v xml:space="preserve">   9.  Ventilator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3</v>
          </cell>
          <cell r="Q265" t="str">
            <v xml:space="preserve">   9.  Ventilator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Y265" t="str">
            <v xml:space="preserve">   9.  Ventilator</v>
          </cell>
          <cell r="Z265">
            <v>0</v>
          </cell>
          <cell r="AA265">
            <v>64.25</v>
          </cell>
          <cell r="AB265">
            <v>0</v>
          </cell>
          <cell r="AC265">
            <v>56.510000000000005</v>
          </cell>
          <cell r="AD265">
            <v>0</v>
          </cell>
          <cell r="AE265">
            <v>120.76</v>
          </cell>
          <cell r="AG265" t="str">
            <v xml:space="preserve">   9.  Ventilator</v>
          </cell>
          <cell r="AH265">
            <v>0</v>
          </cell>
          <cell r="AI265">
            <v>4</v>
          </cell>
          <cell r="AJ265">
            <v>0</v>
          </cell>
          <cell r="AK265">
            <v>0</v>
          </cell>
          <cell r="AL265">
            <v>0</v>
          </cell>
          <cell r="AM265">
            <v>4</v>
          </cell>
          <cell r="AO265" t="str">
            <v xml:space="preserve">   9.  Ventilator</v>
          </cell>
          <cell r="AP265">
            <v>0</v>
          </cell>
          <cell r="AQ265">
            <v>4</v>
          </cell>
          <cell r="AR265">
            <v>0</v>
          </cell>
          <cell r="AS265">
            <v>3</v>
          </cell>
          <cell r="AT265">
            <v>0</v>
          </cell>
          <cell r="AU265">
            <v>7</v>
          </cell>
          <cell r="AW265" t="str">
            <v xml:space="preserve">   9.  Ventilator</v>
          </cell>
          <cell r="AX265">
            <v>0</v>
          </cell>
          <cell r="AY265">
            <v>0</v>
          </cell>
          <cell r="AZ265">
            <v>0</v>
          </cell>
          <cell r="BA265">
            <v>3</v>
          </cell>
          <cell r="BB265">
            <v>0</v>
          </cell>
          <cell r="BC265">
            <v>3</v>
          </cell>
        </row>
        <row r="266">
          <cell r="A266" t="str">
            <v xml:space="preserve">  10.  Prior Period</v>
          </cell>
          <cell r="B266">
            <v>0</v>
          </cell>
          <cell r="C266">
            <v>1.9666999999999999</v>
          </cell>
          <cell r="D266">
            <v>0</v>
          </cell>
          <cell r="E266">
            <v>0</v>
          </cell>
          <cell r="F266">
            <v>0</v>
          </cell>
          <cell r="G266">
            <v>1.9666999999999999</v>
          </cell>
          <cell r="I266" t="str">
            <v xml:space="preserve">  10.  Prior Period</v>
          </cell>
          <cell r="J266">
            <v>0</v>
          </cell>
          <cell r="K266">
            <v>16.677399999999999</v>
          </cell>
          <cell r="L266">
            <v>0</v>
          </cell>
          <cell r="M266">
            <v>4.9333</v>
          </cell>
          <cell r="N266">
            <v>0</v>
          </cell>
          <cell r="O266">
            <v>21.610699999999998</v>
          </cell>
          <cell r="Q266" t="str">
            <v xml:space="preserve">  10.  Prior Period</v>
          </cell>
          <cell r="R266">
            <v>0</v>
          </cell>
          <cell r="S266">
            <v>19.161200000000001</v>
          </cell>
          <cell r="T266">
            <v>0</v>
          </cell>
          <cell r="U266">
            <v>0</v>
          </cell>
          <cell r="V266">
            <v>0</v>
          </cell>
          <cell r="W266">
            <v>19.161200000000001</v>
          </cell>
          <cell r="Y266" t="str">
            <v xml:space="preserve">  10.  Prior Period</v>
          </cell>
          <cell r="Z266">
            <v>0</v>
          </cell>
          <cell r="AA266">
            <v>506.45180000000005</v>
          </cell>
          <cell r="AB266">
            <v>0</v>
          </cell>
          <cell r="AC266">
            <v>36.459099999999999</v>
          </cell>
          <cell r="AD266">
            <v>0</v>
          </cell>
          <cell r="AE266">
            <v>542.91090000000008</v>
          </cell>
          <cell r="AG266" t="str">
            <v xml:space="preserve">  10.  Prior Period</v>
          </cell>
          <cell r="AH266">
            <v>0</v>
          </cell>
          <cell r="AI266">
            <v>80.073099999999997</v>
          </cell>
          <cell r="AJ266">
            <v>0</v>
          </cell>
          <cell r="AK266">
            <v>9.0333000000000006</v>
          </cell>
          <cell r="AL266">
            <v>0</v>
          </cell>
          <cell r="AM266">
            <v>89.106399999999994</v>
          </cell>
          <cell r="AO266" t="str">
            <v xml:space="preserve">  10.  Prior Period</v>
          </cell>
          <cell r="AP266">
            <v>0</v>
          </cell>
          <cell r="AQ266">
            <v>21.099999999999998</v>
          </cell>
          <cell r="AR266">
            <v>0</v>
          </cell>
          <cell r="AS266">
            <v>3.2300000000000002E-2</v>
          </cell>
          <cell r="AT266">
            <v>0</v>
          </cell>
          <cell r="AU266">
            <v>21.132299999999997</v>
          </cell>
          <cell r="AW266" t="str">
            <v xml:space="preserve">  10.  Prior Period</v>
          </cell>
          <cell r="AX266">
            <v>0</v>
          </cell>
          <cell r="AY266">
            <v>39.611800000000002</v>
          </cell>
          <cell r="AZ266">
            <v>0</v>
          </cell>
          <cell r="BA266">
            <v>0</v>
          </cell>
          <cell r="BB266">
            <v>0</v>
          </cell>
          <cell r="BC266">
            <v>39.611800000000002</v>
          </cell>
        </row>
        <row r="267">
          <cell r="A267" t="str">
            <v xml:space="preserve">  11.  Other - Not Placed</v>
          </cell>
          <cell r="B267">
            <v>0</v>
          </cell>
          <cell r="C267">
            <v>-23.29</v>
          </cell>
          <cell r="D267">
            <v>0</v>
          </cell>
          <cell r="E267">
            <v>-7</v>
          </cell>
          <cell r="F267">
            <v>0</v>
          </cell>
          <cell r="G267">
            <v>-30.29</v>
          </cell>
          <cell r="I267" t="str">
            <v xml:space="preserve">  11.  Other - Not Placed</v>
          </cell>
          <cell r="J267">
            <v>0</v>
          </cell>
          <cell r="K267">
            <v>-42.91</v>
          </cell>
          <cell r="L267">
            <v>0</v>
          </cell>
          <cell r="M267">
            <v>-4.43</v>
          </cell>
          <cell r="N267">
            <v>0</v>
          </cell>
          <cell r="O267">
            <v>-47.339999999999996</v>
          </cell>
          <cell r="Q267" t="str">
            <v xml:space="preserve">  11.  Other - Not Placed</v>
          </cell>
          <cell r="R267">
            <v>0</v>
          </cell>
          <cell r="S267">
            <v>-22.83</v>
          </cell>
          <cell r="T267">
            <v>0</v>
          </cell>
          <cell r="U267">
            <v>0</v>
          </cell>
          <cell r="V267">
            <v>0</v>
          </cell>
          <cell r="W267">
            <v>-22.83</v>
          </cell>
          <cell r="Y267" t="str">
            <v xml:space="preserve">  11.  Other - Not Placed</v>
          </cell>
          <cell r="Z267">
            <v>0</v>
          </cell>
          <cell r="AA267">
            <v>-1251.3499999999979</v>
          </cell>
          <cell r="AB267">
            <v>0</v>
          </cell>
          <cell r="AC267">
            <v>-184.51999999999998</v>
          </cell>
          <cell r="AD267">
            <v>0</v>
          </cell>
          <cell r="AE267">
            <v>-1435.8699999999978</v>
          </cell>
          <cell r="AG267" t="str">
            <v xml:space="preserve">  11.  Other - Not Placed</v>
          </cell>
          <cell r="AH267">
            <v>0</v>
          </cell>
          <cell r="AI267">
            <v>-294.55</v>
          </cell>
          <cell r="AJ267">
            <v>0</v>
          </cell>
          <cell r="AK267">
            <v>-14.290000000000001</v>
          </cell>
          <cell r="AL267">
            <v>0</v>
          </cell>
          <cell r="AM267">
            <v>-308.84000000000003</v>
          </cell>
          <cell r="AO267" t="str">
            <v xml:space="preserve">  11.  Other - Not Placed</v>
          </cell>
          <cell r="AP267">
            <v>0</v>
          </cell>
          <cell r="AQ267">
            <v>-31.769999999999996</v>
          </cell>
          <cell r="AR267">
            <v>0</v>
          </cell>
          <cell r="AS267">
            <v>-18.259999999999998</v>
          </cell>
          <cell r="AT267">
            <v>0</v>
          </cell>
          <cell r="AU267">
            <v>-50.029999999999994</v>
          </cell>
          <cell r="AW267" t="str">
            <v xml:space="preserve">  11.  Other - Not Placed</v>
          </cell>
          <cell r="AX267">
            <v>0</v>
          </cell>
          <cell r="AY267">
            <v>-270.71000000000004</v>
          </cell>
          <cell r="AZ267">
            <v>0</v>
          </cell>
          <cell r="BA267">
            <v>-48.54</v>
          </cell>
          <cell r="BB267">
            <v>0</v>
          </cell>
          <cell r="BC267">
            <v>-319.25000000000006</v>
          </cell>
        </row>
        <row r="269">
          <cell r="A269" t="str">
            <v>C.   Acute Patient Day Information</v>
          </cell>
          <cell r="I269" t="str">
            <v>C.   Acute Patient Day Information</v>
          </cell>
          <cell r="Q269" t="str">
            <v>C.   Acute Patient Day Information</v>
          </cell>
          <cell r="Y269" t="str">
            <v>C.   Acute Patient Day Information</v>
          </cell>
          <cell r="AG269" t="str">
            <v>C.   Acute Patient Day Information</v>
          </cell>
          <cell r="AO269" t="str">
            <v>C.   Acute Patient Day Information</v>
          </cell>
          <cell r="AW269" t="str">
            <v>C.   Acute Patient Day Information</v>
          </cell>
        </row>
        <row r="270">
          <cell r="A270" t="str">
            <v xml:space="preserve">       a.  Admissions</v>
          </cell>
          <cell r="B270">
            <v>0</v>
          </cell>
          <cell r="C270">
            <v>16</v>
          </cell>
          <cell r="D270">
            <v>0</v>
          </cell>
          <cell r="E270">
            <v>2</v>
          </cell>
          <cell r="F270">
            <v>0</v>
          </cell>
          <cell r="G270">
            <v>18</v>
          </cell>
          <cell r="I270" t="str">
            <v xml:space="preserve">       a.  Admissions</v>
          </cell>
          <cell r="J270">
            <v>0</v>
          </cell>
          <cell r="K270">
            <v>28</v>
          </cell>
          <cell r="L270">
            <v>0</v>
          </cell>
          <cell r="M270">
            <v>10</v>
          </cell>
          <cell r="N270">
            <v>0</v>
          </cell>
          <cell r="O270">
            <v>38</v>
          </cell>
          <cell r="Q270" t="str">
            <v xml:space="preserve">       a.  Admissions</v>
          </cell>
          <cell r="R270">
            <v>0</v>
          </cell>
          <cell r="S270">
            <v>17</v>
          </cell>
          <cell r="T270">
            <v>0</v>
          </cell>
          <cell r="U270">
            <v>2</v>
          </cell>
          <cell r="V270">
            <v>0</v>
          </cell>
          <cell r="W270">
            <v>19</v>
          </cell>
          <cell r="Y270" t="str">
            <v xml:space="preserve">       a.  Admissions</v>
          </cell>
          <cell r="Z270">
            <v>0</v>
          </cell>
          <cell r="AA270">
            <v>789</v>
          </cell>
          <cell r="AB270">
            <v>0</v>
          </cell>
          <cell r="AC270">
            <v>142</v>
          </cell>
          <cell r="AD270">
            <v>0</v>
          </cell>
          <cell r="AE270">
            <v>931</v>
          </cell>
          <cell r="AG270" t="str">
            <v xml:space="preserve">       a.  Admissions</v>
          </cell>
          <cell r="AH270">
            <v>0</v>
          </cell>
          <cell r="AI270">
            <v>125</v>
          </cell>
          <cell r="AJ270">
            <v>0</v>
          </cell>
          <cell r="AK270">
            <v>34</v>
          </cell>
          <cell r="AL270">
            <v>0</v>
          </cell>
          <cell r="AM270">
            <v>159</v>
          </cell>
          <cell r="AO270" t="str">
            <v xml:space="preserve">       a.  Admissions</v>
          </cell>
          <cell r="AP270">
            <v>0</v>
          </cell>
          <cell r="AQ270">
            <v>34</v>
          </cell>
          <cell r="AR270">
            <v>0</v>
          </cell>
          <cell r="AS270">
            <v>7</v>
          </cell>
          <cell r="AT270">
            <v>0</v>
          </cell>
          <cell r="AU270">
            <v>41</v>
          </cell>
          <cell r="AW270" t="str">
            <v xml:space="preserve">       a.  Admissions</v>
          </cell>
          <cell r="AX270">
            <v>0</v>
          </cell>
          <cell r="AY270">
            <v>112</v>
          </cell>
          <cell r="AZ270">
            <v>0</v>
          </cell>
          <cell r="BA270">
            <v>14</v>
          </cell>
          <cell r="BB270">
            <v>0</v>
          </cell>
          <cell r="BC270">
            <v>126</v>
          </cell>
        </row>
        <row r="271">
          <cell r="A271" t="str">
            <v xml:space="preserve">       b.  Patient Days</v>
          </cell>
          <cell r="B271">
            <v>0</v>
          </cell>
          <cell r="C271">
            <v>76</v>
          </cell>
          <cell r="D271">
            <v>0</v>
          </cell>
          <cell r="E271">
            <v>11</v>
          </cell>
          <cell r="F271">
            <v>0</v>
          </cell>
          <cell r="G271">
            <v>87</v>
          </cell>
          <cell r="I271" t="str">
            <v xml:space="preserve">       b.  Patient Days</v>
          </cell>
          <cell r="J271">
            <v>0</v>
          </cell>
          <cell r="K271">
            <v>170</v>
          </cell>
          <cell r="L271">
            <v>0</v>
          </cell>
          <cell r="M271">
            <v>63</v>
          </cell>
          <cell r="N271">
            <v>0</v>
          </cell>
          <cell r="O271">
            <v>233</v>
          </cell>
          <cell r="Q271" t="str">
            <v xml:space="preserve">       b.  Patient Days</v>
          </cell>
          <cell r="R271">
            <v>0</v>
          </cell>
          <cell r="S271">
            <v>95</v>
          </cell>
          <cell r="T271">
            <v>0</v>
          </cell>
          <cell r="U271">
            <v>6</v>
          </cell>
          <cell r="V271">
            <v>0</v>
          </cell>
          <cell r="W271">
            <v>101</v>
          </cell>
          <cell r="Y271" t="str">
            <v xml:space="preserve">       b.  Patient Days</v>
          </cell>
          <cell r="Z271">
            <v>0</v>
          </cell>
          <cell r="AA271">
            <v>4179</v>
          </cell>
          <cell r="AB271">
            <v>0</v>
          </cell>
          <cell r="AC271">
            <v>826</v>
          </cell>
          <cell r="AD271">
            <v>0</v>
          </cell>
          <cell r="AE271">
            <v>5005</v>
          </cell>
          <cell r="AG271" t="str">
            <v xml:space="preserve">       b.  Patient Days</v>
          </cell>
          <cell r="AH271">
            <v>0</v>
          </cell>
          <cell r="AI271">
            <v>727</v>
          </cell>
          <cell r="AJ271">
            <v>0</v>
          </cell>
          <cell r="AK271">
            <v>221</v>
          </cell>
          <cell r="AL271">
            <v>0</v>
          </cell>
          <cell r="AM271">
            <v>948</v>
          </cell>
          <cell r="AO271" t="str">
            <v xml:space="preserve">       b.  Patient Days</v>
          </cell>
          <cell r="AP271">
            <v>0</v>
          </cell>
          <cell r="AQ271">
            <v>165</v>
          </cell>
          <cell r="AR271">
            <v>0</v>
          </cell>
          <cell r="AS271">
            <v>52</v>
          </cell>
          <cell r="AT271">
            <v>0</v>
          </cell>
          <cell r="AU271">
            <v>217</v>
          </cell>
          <cell r="AW271" t="str">
            <v xml:space="preserve">       b.  Patient Days</v>
          </cell>
          <cell r="AX271">
            <v>0</v>
          </cell>
          <cell r="AY271">
            <v>682</v>
          </cell>
          <cell r="AZ271">
            <v>0</v>
          </cell>
          <cell r="BA271">
            <v>52</v>
          </cell>
          <cell r="BB271">
            <v>0</v>
          </cell>
          <cell r="BC271">
            <v>734</v>
          </cell>
        </row>
        <row r="272">
          <cell r="A272" t="str">
            <v xml:space="preserve">       c.  Discharges</v>
          </cell>
          <cell r="B272">
            <v>0</v>
          </cell>
          <cell r="C272">
            <v>18</v>
          </cell>
          <cell r="D272">
            <v>0</v>
          </cell>
          <cell r="E272">
            <v>2</v>
          </cell>
          <cell r="F272">
            <v>0</v>
          </cell>
          <cell r="G272">
            <v>20</v>
          </cell>
          <cell r="I272" t="str">
            <v xml:space="preserve">       c.  Discharges</v>
          </cell>
          <cell r="J272">
            <v>0</v>
          </cell>
          <cell r="K272">
            <v>26</v>
          </cell>
          <cell r="L272">
            <v>0</v>
          </cell>
          <cell r="M272">
            <v>10</v>
          </cell>
          <cell r="N272">
            <v>0</v>
          </cell>
          <cell r="O272">
            <v>36</v>
          </cell>
          <cell r="Q272" t="str">
            <v xml:space="preserve">       c.  Discharges</v>
          </cell>
          <cell r="R272">
            <v>0</v>
          </cell>
          <cell r="S272">
            <v>13</v>
          </cell>
          <cell r="T272">
            <v>0</v>
          </cell>
          <cell r="U272">
            <v>2</v>
          </cell>
          <cell r="V272">
            <v>0</v>
          </cell>
          <cell r="W272">
            <v>15</v>
          </cell>
          <cell r="Y272" t="str">
            <v xml:space="preserve">       c.  Discharges</v>
          </cell>
          <cell r="Z272">
            <v>0</v>
          </cell>
          <cell r="AA272">
            <v>749</v>
          </cell>
          <cell r="AB272">
            <v>0</v>
          </cell>
          <cell r="AC272">
            <v>136</v>
          </cell>
          <cell r="AD272">
            <v>0</v>
          </cell>
          <cell r="AE272">
            <v>885</v>
          </cell>
          <cell r="AG272" t="str">
            <v xml:space="preserve">       c.  Discharges</v>
          </cell>
          <cell r="AH272">
            <v>0</v>
          </cell>
          <cell r="AI272">
            <v>119</v>
          </cell>
          <cell r="AJ272">
            <v>0</v>
          </cell>
          <cell r="AK272">
            <v>28</v>
          </cell>
          <cell r="AL272">
            <v>0</v>
          </cell>
          <cell r="AM272">
            <v>147</v>
          </cell>
          <cell r="AO272" t="str">
            <v xml:space="preserve">       c.  Discharges</v>
          </cell>
          <cell r="AP272">
            <v>0</v>
          </cell>
          <cell r="AQ272">
            <v>31</v>
          </cell>
          <cell r="AR272">
            <v>0</v>
          </cell>
          <cell r="AS272">
            <v>7</v>
          </cell>
          <cell r="AT272">
            <v>0</v>
          </cell>
          <cell r="AU272">
            <v>38</v>
          </cell>
          <cell r="AW272" t="str">
            <v xml:space="preserve">       c.  Discharges</v>
          </cell>
          <cell r="AX272">
            <v>0</v>
          </cell>
          <cell r="AY272">
            <v>113</v>
          </cell>
          <cell r="AZ272">
            <v>0</v>
          </cell>
          <cell r="BA272">
            <v>13</v>
          </cell>
          <cell r="BB272">
            <v>0</v>
          </cell>
          <cell r="BC272">
            <v>126</v>
          </cell>
        </row>
        <row r="273">
          <cell r="A273" t="str">
            <v xml:space="preserve">       d.  Discharge Days</v>
          </cell>
          <cell r="B273">
            <v>0</v>
          </cell>
          <cell r="C273">
            <v>76</v>
          </cell>
          <cell r="D273">
            <v>0</v>
          </cell>
          <cell r="E273">
            <v>11</v>
          </cell>
          <cell r="F273">
            <v>0</v>
          </cell>
          <cell r="G273">
            <v>87</v>
          </cell>
          <cell r="I273" t="str">
            <v xml:space="preserve">       d.  Discharge Days</v>
          </cell>
          <cell r="J273">
            <v>0</v>
          </cell>
          <cell r="K273">
            <v>131</v>
          </cell>
          <cell r="L273">
            <v>0</v>
          </cell>
          <cell r="M273">
            <v>58</v>
          </cell>
          <cell r="N273">
            <v>0</v>
          </cell>
          <cell r="O273">
            <v>189</v>
          </cell>
          <cell r="Q273" t="str">
            <v xml:space="preserve">       d.  Discharge Days</v>
          </cell>
          <cell r="R273">
            <v>0</v>
          </cell>
          <cell r="S273">
            <v>65</v>
          </cell>
          <cell r="T273">
            <v>0</v>
          </cell>
          <cell r="U273">
            <v>6</v>
          </cell>
          <cell r="V273">
            <v>0</v>
          </cell>
          <cell r="W273">
            <v>71</v>
          </cell>
          <cell r="Y273" t="str">
            <v xml:space="preserve">       d.  Discharge Days</v>
          </cell>
          <cell r="Z273">
            <v>0</v>
          </cell>
          <cell r="AA273">
            <v>3294</v>
          </cell>
          <cell r="AB273">
            <v>0</v>
          </cell>
          <cell r="AC273">
            <v>668</v>
          </cell>
          <cell r="AD273">
            <v>0</v>
          </cell>
          <cell r="AE273">
            <v>3962</v>
          </cell>
          <cell r="AG273" t="str">
            <v xml:space="preserve">       d.  Discharge Days</v>
          </cell>
          <cell r="AH273">
            <v>0</v>
          </cell>
          <cell r="AI273">
            <v>586</v>
          </cell>
          <cell r="AJ273">
            <v>0</v>
          </cell>
          <cell r="AK273">
            <v>142</v>
          </cell>
          <cell r="AL273">
            <v>0</v>
          </cell>
          <cell r="AM273">
            <v>728</v>
          </cell>
          <cell r="AO273" t="str">
            <v xml:space="preserve">       d.  Discharge Days</v>
          </cell>
          <cell r="AP273">
            <v>0</v>
          </cell>
          <cell r="AQ273">
            <v>128</v>
          </cell>
          <cell r="AR273">
            <v>0</v>
          </cell>
          <cell r="AS273">
            <v>33</v>
          </cell>
          <cell r="AT273">
            <v>0</v>
          </cell>
          <cell r="AU273">
            <v>161</v>
          </cell>
          <cell r="AW273" t="str">
            <v xml:space="preserve">       d.  Discharge Days</v>
          </cell>
          <cell r="AX273">
            <v>0</v>
          </cell>
          <cell r="AY273">
            <v>519</v>
          </cell>
          <cell r="AZ273">
            <v>0</v>
          </cell>
          <cell r="BA273">
            <v>48</v>
          </cell>
          <cell r="BB273">
            <v>0</v>
          </cell>
          <cell r="BC273">
            <v>567</v>
          </cell>
        </row>
        <row r="274">
          <cell r="A274" t="str">
            <v xml:space="preserve">       e.  Average Length of Stay</v>
          </cell>
          <cell r="B274">
            <v>0</v>
          </cell>
          <cell r="C274">
            <v>4.2222222222222223</v>
          </cell>
          <cell r="D274">
            <v>0</v>
          </cell>
          <cell r="E274">
            <v>5.5</v>
          </cell>
          <cell r="F274">
            <v>0</v>
          </cell>
          <cell r="G274">
            <v>4.3499999999999996</v>
          </cell>
          <cell r="I274" t="str">
            <v xml:space="preserve">       e.  Average Length of Stay</v>
          </cell>
          <cell r="J274">
            <v>0</v>
          </cell>
          <cell r="K274">
            <v>5.0384615384615383</v>
          </cell>
          <cell r="L274">
            <v>0</v>
          </cell>
          <cell r="M274">
            <v>5.8</v>
          </cell>
          <cell r="N274">
            <v>0</v>
          </cell>
          <cell r="O274">
            <v>5.25</v>
          </cell>
          <cell r="Q274" t="str">
            <v xml:space="preserve">       e.  Average Length of Stay</v>
          </cell>
          <cell r="R274">
            <v>0</v>
          </cell>
          <cell r="S274">
            <v>5</v>
          </cell>
          <cell r="T274">
            <v>0</v>
          </cell>
          <cell r="U274">
            <v>3</v>
          </cell>
          <cell r="V274">
            <v>0</v>
          </cell>
          <cell r="W274">
            <v>4.7333333333333334</v>
          </cell>
          <cell r="Y274" t="str">
            <v xml:space="preserve">       e.  Average Length of Stay</v>
          </cell>
          <cell r="Z274">
            <v>0</v>
          </cell>
          <cell r="AA274">
            <v>4.3978638184245664</v>
          </cell>
          <cell r="AB274">
            <v>0</v>
          </cell>
          <cell r="AC274">
            <v>4.9117647058823533</v>
          </cell>
          <cell r="AD274">
            <v>0</v>
          </cell>
          <cell r="AE274">
            <v>4.4768361581920901</v>
          </cell>
          <cell r="AG274" t="str">
            <v xml:space="preserve">       e.  Average Length of Stay</v>
          </cell>
          <cell r="AH274">
            <v>0</v>
          </cell>
          <cell r="AI274">
            <v>4.9243697478991599</v>
          </cell>
          <cell r="AJ274">
            <v>0</v>
          </cell>
          <cell r="AK274">
            <v>5.0714285714285712</v>
          </cell>
          <cell r="AL274">
            <v>0</v>
          </cell>
          <cell r="AM274">
            <v>4.9523809523809526</v>
          </cell>
          <cell r="AO274" t="str">
            <v xml:space="preserve">       e.  Average Length of Stay</v>
          </cell>
          <cell r="AP274">
            <v>0</v>
          </cell>
          <cell r="AQ274">
            <v>4.129032258064516</v>
          </cell>
          <cell r="AR274">
            <v>0</v>
          </cell>
          <cell r="AS274">
            <v>4.7142857142857144</v>
          </cell>
          <cell r="AT274">
            <v>0</v>
          </cell>
          <cell r="AU274">
            <v>4.2368421052631575</v>
          </cell>
          <cell r="AW274" t="str">
            <v xml:space="preserve">       e.  Average Length of Stay</v>
          </cell>
          <cell r="AX274">
            <v>0</v>
          </cell>
          <cell r="AY274">
            <v>4.5929203539823007</v>
          </cell>
          <cell r="AZ274">
            <v>0</v>
          </cell>
          <cell r="BA274">
            <v>3.6923076923076925</v>
          </cell>
          <cell r="BB274">
            <v>0</v>
          </cell>
          <cell r="BC274">
            <v>4.5</v>
          </cell>
        </row>
        <row r="276">
          <cell r="A276" t="str">
            <v>D.   Emergency Room Visits</v>
          </cell>
          <cell r="B276">
            <v>0</v>
          </cell>
          <cell r="C276">
            <v>8</v>
          </cell>
          <cell r="D276">
            <v>0</v>
          </cell>
          <cell r="E276">
            <v>3</v>
          </cell>
          <cell r="F276">
            <v>0</v>
          </cell>
          <cell r="G276">
            <v>11</v>
          </cell>
          <cell r="I276" t="str">
            <v>D.   Emergency Room Visits</v>
          </cell>
          <cell r="J276">
            <v>0</v>
          </cell>
          <cell r="K276">
            <v>18</v>
          </cell>
          <cell r="L276">
            <v>0</v>
          </cell>
          <cell r="M276">
            <v>10</v>
          </cell>
          <cell r="N276">
            <v>0</v>
          </cell>
          <cell r="O276">
            <v>28</v>
          </cell>
          <cell r="Q276" t="str">
            <v>D.   Emergency Room Visits</v>
          </cell>
          <cell r="R276">
            <v>0</v>
          </cell>
          <cell r="S276">
            <v>9</v>
          </cell>
          <cell r="T276">
            <v>0</v>
          </cell>
          <cell r="U276">
            <v>1</v>
          </cell>
          <cell r="V276">
            <v>0</v>
          </cell>
          <cell r="W276">
            <v>10</v>
          </cell>
          <cell r="Y276" t="str">
            <v>D.   Emergency Room Visits</v>
          </cell>
          <cell r="Z276">
            <v>0</v>
          </cell>
          <cell r="AA276">
            <v>247</v>
          </cell>
          <cell r="AB276">
            <v>0</v>
          </cell>
          <cell r="AC276">
            <v>131</v>
          </cell>
          <cell r="AD276">
            <v>0</v>
          </cell>
          <cell r="AE276">
            <v>378</v>
          </cell>
          <cell r="AG276" t="str">
            <v>D.   Emergency Room Visits</v>
          </cell>
          <cell r="AH276">
            <v>0</v>
          </cell>
          <cell r="AI276">
            <v>102</v>
          </cell>
          <cell r="AJ276">
            <v>0</v>
          </cell>
          <cell r="AK276">
            <v>32</v>
          </cell>
          <cell r="AL276">
            <v>0</v>
          </cell>
          <cell r="AM276">
            <v>134</v>
          </cell>
          <cell r="AO276" t="str">
            <v>D.   Emergency Room Visits</v>
          </cell>
          <cell r="AP276">
            <v>0</v>
          </cell>
          <cell r="AQ276">
            <v>27</v>
          </cell>
          <cell r="AR276">
            <v>0</v>
          </cell>
          <cell r="AS276">
            <v>12</v>
          </cell>
          <cell r="AT276">
            <v>0</v>
          </cell>
          <cell r="AU276">
            <v>39</v>
          </cell>
          <cell r="AW276" t="str">
            <v>D.   Emergency Room Visits</v>
          </cell>
          <cell r="AX276">
            <v>0</v>
          </cell>
          <cell r="AY276">
            <v>43</v>
          </cell>
          <cell r="AZ276">
            <v>0</v>
          </cell>
          <cell r="BA276">
            <v>10</v>
          </cell>
          <cell r="BB276">
            <v>0</v>
          </cell>
          <cell r="BC276">
            <v>53</v>
          </cell>
        </row>
        <row r="280">
          <cell r="A280" t="str">
            <v>Program Contractor Financial Reporting Systems - Report #11A Utilization Data Report by County</v>
          </cell>
          <cell r="I280" t="str">
            <v>Program Contractor Financial Reporting Systems - Report #11A Utilization Data Report by County</v>
          </cell>
          <cell r="Q280" t="str">
            <v>Program Contractor Financial Reporting Systems - Report #11A Utilization Data Report by County</v>
          </cell>
          <cell r="Y280" t="str">
            <v>Program Contractor Financial Reporting Systems - Report #11A Utilization Data Report by County</v>
          </cell>
          <cell r="AG280" t="str">
            <v>Program Contractor Financial Reporting Systems - Report #11A Utilization Data Report by County</v>
          </cell>
          <cell r="AO280" t="str">
            <v>Program Contractor Financial Reporting Systems - Report #11A Utilization Data Report by County</v>
          </cell>
          <cell r="AW280" t="str">
            <v>Program Contractor Financial Reporting Systems - Report #11A Utilization Data Report by County</v>
          </cell>
        </row>
        <row r="282">
          <cell r="A282" t="str">
            <v>Statement for Program Contractor 110049 - Evercare of Arizona, Inc.</v>
          </cell>
          <cell r="F282" t="str">
            <v>County:</v>
          </cell>
          <cell r="G282" t="str">
            <v>Apache</v>
          </cell>
          <cell r="I282" t="str">
            <v>Statement for Program Contractor 110049 - Evercare of Arizona, Inc.</v>
          </cell>
          <cell r="N282" t="str">
            <v>County:</v>
          </cell>
          <cell r="O282" t="str">
            <v>Coconino</v>
          </cell>
          <cell r="Q282" t="str">
            <v>Statement for Program Contractor 110049 - Evercare of Arizona, Inc.</v>
          </cell>
          <cell r="V282" t="str">
            <v>County:</v>
          </cell>
          <cell r="W282" t="str">
            <v>La Paz</v>
          </cell>
          <cell r="Y282" t="str">
            <v>Statement for Program Contractor 110049 - Evercare of Arizona, Inc.</v>
          </cell>
          <cell r="AD282" t="str">
            <v>County:</v>
          </cell>
          <cell r="AE282" t="str">
            <v>Maricopa</v>
          </cell>
          <cell r="AG282" t="str">
            <v>Statement for Program Contractor 110049 - Evercare of Arizona, Inc.</v>
          </cell>
          <cell r="AL282" t="str">
            <v>County:</v>
          </cell>
          <cell r="AM282" t="str">
            <v>Mohave</v>
          </cell>
          <cell r="AO282" t="str">
            <v>Statement for Program Contractor 110049 - Evercare of Arizona, Inc.</v>
          </cell>
          <cell r="AT282" t="str">
            <v>County:</v>
          </cell>
          <cell r="AU282" t="str">
            <v>Navajo</v>
          </cell>
          <cell r="AW282" t="str">
            <v>Statement for Program Contractor 110049 - Evercare of Arizona, Inc.</v>
          </cell>
          <cell r="BB282" t="str">
            <v>County:</v>
          </cell>
          <cell r="BC282" t="str">
            <v>Yuma</v>
          </cell>
        </row>
        <row r="284">
          <cell r="A284" t="str">
            <v>For the Month ending 4/30/2006 in the Fiscal Year ending 9/30/2006</v>
          </cell>
          <cell r="F284" t="str">
            <v>Page 1 of 21</v>
          </cell>
          <cell r="I284" t="str">
            <v>For the Month ending 4/30/2006 in the Fiscal Year ending 9/30/2006</v>
          </cell>
          <cell r="N284" t="str">
            <v>Page 4 of 21</v>
          </cell>
          <cell r="Q284" t="str">
            <v>For the Month ending 4/30/2006 in the Fiscal Year ending 9/30/2006</v>
          </cell>
          <cell r="V284" t="str">
            <v>Page 7 of 21</v>
          </cell>
          <cell r="Y284" t="str">
            <v>For the Month ending 4/30/2006 in the Fiscal Year ending 9/30/2006</v>
          </cell>
          <cell r="AD284" t="str">
            <v>Page 10 of 21</v>
          </cell>
          <cell r="AG284" t="str">
            <v>For the Month ending 4/30/2006 in the Fiscal Year ending 9/30/2006</v>
          </cell>
          <cell r="AL284" t="str">
            <v>Page 13 of 21</v>
          </cell>
          <cell r="AO284" t="str">
            <v>For the Month ending 4/30/2006 in the Fiscal Year ending 9/30/2006</v>
          </cell>
          <cell r="AT284" t="str">
            <v>Page 16 of 21</v>
          </cell>
          <cell r="AW284" t="str">
            <v>For the Month ending 4/30/2006 in the Fiscal Year ending 9/30/2006</v>
          </cell>
          <cell r="BB284" t="str">
            <v>Page 19 of 21</v>
          </cell>
        </row>
        <row r="287">
          <cell r="A287" t="str">
            <v>Utilization Data Report by County</v>
          </cell>
          <cell r="I287" t="str">
            <v>Utilization Data Report by County</v>
          </cell>
          <cell r="Q287" t="str">
            <v>Utilization Data Report by County</v>
          </cell>
          <cell r="Y287" t="str">
            <v>Utilization Data Report by County</v>
          </cell>
          <cell r="AG287" t="str">
            <v>Utilization Data Report by County</v>
          </cell>
          <cell r="AO287" t="str">
            <v>Utilization Data Report by County</v>
          </cell>
          <cell r="AW287" t="str">
            <v>Utilization Data Report by County</v>
          </cell>
        </row>
        <row r="289">
          <cell r="B289" t="str">
            <v>MEDICARE</v>
          </cell>
          <cell r="D289" t="str">
            <v>NON-MEDICARE</v>
          </cell>
          <cell r="F289" t="str">
            <v>TOTAL</v>
          </cell>
          <cell r="J289" t="str">
            <v>MEDICARE</v>
          </cell>
          <cell r="L289" t="str">
            <v>NON-MEDICARE</v>
          </cell>
          <cell r="N289" t="str">
            <v>TOTAL</v>
          </cell>
          <cell r="R289" t="str">
            <v>MEDICARE</v>
          </cell>
          <cell r="T289" t="str">
            <v>NON-MEDICARE</v>
          </cell>
          <cell r="V289" t="str">
            <v>TOTAL</v>
          </cell>
          <cell r="Z289" t="str">
            <v>MEDICARE</v>
          </cell>
          <cell r="AB289" t="str">
            <v>NON-MEDICARE</v>
          </cell>
          <cell r="AD289" t="str">
            <v>TOTAL</v>
          </cell>
          <cell r="AH289" t="str">
            <v>MEDICARE</v>
          </cell>
          <cell r="AJ289" t="str">
            <v>NON-MEDICARE</v>
          </cell>
          <cell r="AL289" t="str">
            <v>TOTAL</v>
          </cell>
          <cell r="AP289" t="str">
            <v>MEDICARE</v>
          </cell>
          <cell r="AR289" t="str">
            <v>NON-MEDICARE</v>
          </cell>
          <cell r="AT289" t="str">
            <v>TOTAL</v>
          </cell>
          <cell r="AX289" t="str">
            <v>MEDICARE</v>
          </cell>
          <cell r="AZ289" t="str">
            <v>NON-MEDICARE</v>
          </cell>
          <cell r="BB289" t="str">
            <v>TOTAL</v>
          </cell>
        </row>
        <row r="290">
          <cell r="A290" t="str">
            <v>ITEM DESCRIPTION</v>
          </cell>
          <cell r="B290" t="str">
            <v>Current</v>
          </cell>
          <cell r="D290" t="str">
            <v>Current</v>
          </cell>
          <cell r="F290" t="str">
            <v>Current</v>
          </cell>
          <cell r="I290" t="str">
            <v>ITEM DESCRIPTION</v>
          </cell>
          <cell r="J290" t="str">
            <v>Current</v>
          </cell>
          <cell r="L290" t="str">
            <v>Current</v>
          </cell>
          <cell r="N290" t="str">
            <v>Current</v>
          </cell>
          <cell r="Q290" t="str">
            <v>ITEM DESCRIPTION</v>
          </cell>
          <cell r="R290" t="str">
            <v>Current</v>
          </cell>
          <cell r="T290" t="str">
            <v>Current</v>
          </cell>
          <cell r="V290" t="str">
            <v>Current</v>
          </cell>
          <cell r="Y290" t="str">
            <v>ITEM DESCRIPTION</v>
          </cell>
          <cell r="Z290" t="str">
            <v>Current</v>
          </cell>
          <cell r="AB290" t="str">
            <v>Current</v>
          </cell>
          <cell r="AD290" t="str">
            <v>Current</v>
          </cell>
          <cell r="AG290" t="str">
            <v>ITEM DESCRIPTION</v>
          </cell>
          <cell r="AH290" t="str">
            <v>Current</v>
          </cell>
          <cell r="AJ290" t="str">
            <v>Current</v>
          </cell>
          <cell r="AL290" t="str">
            <v>Current</v>
          </cell>
          <cell r="AO290" t="str">
            <v>ITEM DESCRIPTION</v>
          </cell>
          <cell r="AP290" t="str">
            <v>Current</v>
          </cell>
          <cell r="AR290" t="str">
            <v>Current</v>
          </cell>
          <cell r="AT290" t="str">
            <v>Current</v>
          </cell>
          <cell r="AW290" t="str">
            <v>ITEM DESCRIPTION</v>
          </cell>
          <cell r="AX290" t="str">
            <v>Current</v>
          </cell>
          <cell r="AZ290" t="str">
            <v>Current</v>
          </cell>
          <cell r="BB290" t="str">
            <v>Current</v>
          </cell>
        </row>
        <row r="291">
          <cell r="B291" t="str">
            <v>Period</v>
          </cell>
          <cell r="C291" t="str">
            <v>YTD</v>
          </cell>
          <cell r="D291" t="str">
            <v>Period</v>
          </cell>
          <cell r="E291" t="str">
            <v>YTD</v>
          </cell>
          <cell r="F291" t="str">
            <v>Period</v>
          </cell>
          <cell r="G291" t="str">
            <v>YTD</v>
          </cell>
          <cell r="J291" t="str">
            <v>Period</v>
          </cell>
          <cell r="K291" t="str">
            <v>YTD</v>
          </cell>
          <cell r="L291" t="str">
            <v>Period</v>
          </cell>
          <cell r="M291" t="str">
            <v>YTD</v>
          </cell>
          <cell r="N291" t="str">
            <v>Period</v>
          </cell>
          <cell r="O291" t="str">
            <v>YTD</v>
          </cell>
          <cell r="R291" t="str">
            <v>Period</v>
          </cell>
          <cell r="S291" t="str">
            <v>YTD</v>
          </cell>
          <cell r="T291" t="str">
            <v>Period</v>
          </cell>
          <cell r="U291" t="str">
            <v>YTD</v>
          </cell>
          <cell r="V291" t="str">
            <v>Period</v>
          </cell>
          <cell r="W291" t="str">
            <v>YTD</v>
          </cell>
          <cell r="Z291" t="str">
            <v>Period</v>
          </cell>
          <cell r="AA291" t="str">
            <v>YTD</v>
          </cell>
          <cell r="AB291" t="str">
            <v>Period</v>
          </cell>
          <cell r="AC291" t="str">
            <v>YTD</v>
          </cell>
          <cell r="AD291" t="str">
            <v>Period</v>
          </cell>
          <cell r="AE291" t="str">
            <v>YTD</v>
          </cell>
          <cell r="AH291" t="str">
            <v>Period</v>
          </cell>
          <cell r="AI291" t="str">
            <v>YTD</v>
          </cell>
          <cell r="AJ291" t="str">
            <v>Period</v>
          </cell>
          <cell r="AK291" t="str">
            <v>YTD</v>
          </cell>
          <cell r="AL291" t="str">
            <v>Period</v>
          </cell>
          <cell r="AM291" t="str">
            <v>YTD</v>
          </cell>
          <cell r="AP291" t="str">
            <v>Period</v>
          </cell>
          <cell r="AQ291" t="str">
            <v>YTD</v>
          </cell>
          <cell r="AR291" t="str">
            <v>Period</v>
          </cell>
          <cell r="AS291" t="str">
            <v>YTD</v>
          </cell>
          <cell r="AT291" t="str">
            <v>Period</v>
          </cell>
          <cell r="AU291" t="str">
            <v>YTD</v>
          </cell>
          <cell r="AX291" t="str">
            <v>Period</v>
          </cell>
          <cell r="AY291" t="str">
            <v>YTD</v>
          </cell>
          <cell r="AZ291" t="str">
            <v>Period</v>
          </cell>
          <cell r="BA291" t="str">
            <v>YTD</v>
          </cell>
          <cell r="BB291" t="str">
            <v>Period</v>
          </cell>
          <cell r="BC291" t="str">
            <v>YTD</v>
          </cell>
        </row>
        <row r="292">
          <cell r="A292" t="str">
            <v>A.   Enrollees (At End of Period)</v>
          </cell>
          <cell r="B292">
            <v>0</v>
          </cell>
          <cell r="D292">
            <v>0</v>
          </cell>
          <cell r="F292">
            <v>0</v>
          </cell>
          <cell r="I292" t="str">
            <v>A.   Enrollees (At End of Period)</v>
          </cell>
          <cell r="J292">
            <v>0</v>
          </cell>
          <cell r="L292">
            <v>0</v>
          </cell>
          <cell r="N292">
            <v>0</v>
          </cell>
          <cell r="Q292" t="str">
            <v>A.   Enrollees (At End of Period)</v>
          </cell>
          <cell r="R292">
            <v>0</v>
          </cell>
          <cell r="T292">
            <v>0</v>
          </cell>
          <cell r="V292">
            <v>0</v>
          </cell>
          <cell r="Y292" t="str">
            <v>A.   Enrollees (At End of Period)</v>
          </cell>
          <cell r="Z292">
            <v>0</v>
          </cell>
          <cell r="AB292">
            <v>0</v>
          </cell>
          <cell r="AD292">
            <v>0</v>
          </cell>
          <cell r="AG292" t="str">
            <v>A.   Enrollees (At End of Period)</v>
          </cell>
          <cell r="AH292">
            <v>0</v>
          </cell>
          <cell r="AJ292">
            <v>0</v>
          </cell>
          <cell r="AL292">
            <v>0</v>
          </cell>
          <cell r="AO292" t="str">
            <v>A.   Enrollees (At End of Period)</v>
          </cell>
          <cell r="AP292">
            <v>0</v>
          </cell>
          <cell r="AR292">
            <v>0</v>
          </cell>
          <cell r="AT292">
            <v>0</v>
          </cell>
          <cell r="AW292" t="str">
            <v>A.   Enrollees (At End of Period)</v>
          </cell>
          <cell r="AX292">
            <v>0</v>
          </cell>
          <cell r="AZ292">
            <v>0</v>
          </cell>
          <cell r="BB292">
            <v>0</v>
          </cell>
        </row>
        <row r="294">
          <cell r="A294" t="str">
            <v>B.   Member Months (Unduplicated)</v>
          </cell>
          <cell r="B294">
            <v>0</v>
          </cell>
          <cell r="C294">
            <v>190.88669999999996</v>
          </cell>
          <cell r="D294">
            <v>0</v>
          </cell>
          <cell r="E294">
            <v>54.75</v>
          </cell>
          <cell r="F294">
            <v>0</v>
          </cell>
          <cell r="G294">
            <v>245.63669999999996</v>
          </cell>
          <cell r="I294" t="str">
            <v>B.   Member Months (Unduplicated)</v>
          </cell>
          <cell r="J294">
            <v>0</v>
          </cell>
          <cell r="K294">
            <v>513.7274000000001</v>
          </cell>
          <cell r="L294">
            <v>0</v>
          </cell>
          <cell r="M294">
            <v>110.61330000000001</v>
          </cell>
          <cell r="N294">
            <v>0</v>
          </cell>
          <cell r="O294">
            <v>624.34070000000008</v>
          </cell>
          <cell r="Q294" t="str">
            <v>B.   Member Months (Unduplicated)</v>
          </cell>
          <cell r="R294">
            <v>0</v>
          </cell>
          <cell r="S294">
            <v>222.08120000000002</v>
          </cell>
          <cell r="T294">
            <v>0</v>
          </cell>
          <cell r="U294">
            <v>17.07</v>
          </cell>
          <cell r="V294">
            <v>0</v>
          </cell>
          <cell r="W294">
            <v>239.15120000000002</v>
          </cell>
          <cell r="Y294" t="str">
            <v>B.   Member Months (Unduplicated)</v>
          </cell>
          <cell r="Z294">
            <v>0</v>
          </cell>
          <cell r="AA294">
            <v>13367.081800000002</v>
          </cell>
          <cell r="AB294">
            <v>0</v>
          </cell>
          <cell r="AC294">
            <v>1964.4491000000003</v>
          </cell>
          <cell r="AD294">
            <v>0</v>
          </cell>
          <cell r="AE294">
            <v>15331.530900000002</v>
          </cell>
          <cell r="AG294" t="str">
            <v>B.   Member Months (Unduplicated)</v>
          </cell>
          <cell r="AH294">
            <v>0</v>
          </cell>
          <cell r="AI294">
            <v>2465.0030999999999</v>
          </cell>
          <cell r="AJ294">
            <v>0</v>
          </cell>
          <cell r="AK294">
            <v>338.37329999999997</v>
          </cell>
          <cell r="AL294">
            <v>0</v>
          </cell>
          <cell r="AM294">
            <v>2803.3764000000001</v>
          </cell>
          <cell r="AO294" t="str">
            <v>B.   Member Months (Unduplicated)</v>
          </cell>
          <cell r="AP294">
            <v>0</v>
          </cell>
          <cell r="AQ294">
            <v>588.85000000000014</v>
          </cell>
          <cell r="AR294">
            <v>0</v>
          </cell>
          <cell r="AS294">
            <v>145.74229999999997</v>
          </cell>
          <cell r="AT294">
            <v>0</v>
          </cell>
          <cell r="AU294">
            <v>734.59230000000014</v>
          </cell>
          <cell r="AW294" t="str">
            <v>B.   Member Months (Unduplicated)</v>
          </cell>
          <cell r="AX294">
            <v>0</v>
          </cell>
          <cell r="AY294">
            <v>1674.2218</v>
          </cell>
          <cell r="AZ294">
            <v>0</v>
          </cell>
          <cell r="BA294">
            <v>331.96999999999997</v>
          </cell>
          <cell r="BB294">
            <v>0</v>
          </cell>
          <cell r="BC294">
            <v>2006.1918000000001</v>
          </cell>
        </row>
        <row r="295">
          <cell r="A295" t="str">
            <v xml:space="preserve">   Institutional Member Months Total</v>
          </cell>
          <cell r="B295">
            <v>0</v>
          </cell>
          <cell r="C295">
            <v>15.7</v>
          </cell>
          <cell r="D295">
            <v>0</v>
          </cell>
          <cell r="E295">
            <v>11.14</v>
          </cell>
          <cell r="F295">
            <v>0</v>
          </cell>
          <cell r="G295">
            <v>26.84</v>
          </cell>
          <cell r="I295" t="str">
            <v xml:space="preserve">   Institutional Member Months Total</v>
          </cell>
          <cell r="J295">
            <v>0</v>
          </cell>
          <cell r="K295">
            <v>190.48</v>
          </cell>
          <cell r="L295">
            <v>0</v>
          </cell>
          <cell r="M295">
            <v>12.73</v>
          </cell>
          <cell r="N295">
            <v>0</v>
          </cell>
          <cell r="O295">
            <v>203.20999999999998</v>
          </cell>
          <cell r="Q295" t="str">
            <v xml:space="preserve">   Institutional Member Months Total</v>
          </cell>
          <cell r="R295">
            <v>0</v>
          </cell>
          <cell r="S295">
            <v>122.66999999999999</v>
          </cell>
          <cell r="T295">
            <v>0</v>
          </cell>
          <cell r="U295">
            <v>3</v>
          </cell>
          <cell r="V295">
            <v>0</v>
          </cell>
          <cell r="W295">
            <v>125.66999999999999</v>
          </cell>
          <cell r="Y295" t="str">
            <v xml:space="preserve">   Institutional Member Months Total</v>
          </cell>
          <cell r="Z295">
            <v>0</v>
          </cell>
          <cell r="AA295">
            <v>5378.2800000000007</v>
          </cell>
          <cell r="AB295">
            <v>0</v>
          </cell>
          <cell r="AC295">
            <v>460.42000000000007</v>
          </cell>
          <cell r="AD295">
            <v>0</v>
          </cell>
          <cell r="AE295">
            <v>5838.7000000000007</v>
          </cell>
          <cell r="AG295" t="str">
            <v xml:space="preserve">   Institutional Member Months Total</v>
          </cell>
          <cell r="AH295">
            <v>0</v>
          </cell>
          <cell r="AI295">
            <v>1342.8</v>
          </cell>
          <cell r="AJ295">
            <v>0</v>
          </cell>
          <cell r="AK295">
            <v>92.289999999999992</v>
          </cell>
          <cell r="AL295">
            <v>0</v>
          </cell>
          <cell r="AM295">
            <v>1435.09</v>
          </cell>
          <cell r="AO295" t="str">
            <v xml:space="preserve">   Institutional Member Months Total</v>
          </cell>
          <cell r="AP295">
            <v>0</v>
          </cell>
          <cell r="AQ295">
            <v>111.26</v>
          </cell>
          <cell r="AR295">
            <v>0</v>
          </cell>
          <cell r="AS295">
            <v>25.259999999999998</v>
          </cell>
          <cell r="AT295">
            <v>0</v>
          </cell>
          <cell r="AU295">
            <v>136.52000000000001</v>
          </cell>
          <cell r="AW295" t="str">
            <v xml:space="preserve">   Institutional Member Months Total</v>
          </cell>
          <cell r="AX295">
            <v>0</v>
          </cell>
          <cell r="AY295">
            <v>878.52</v>
          </cell>
          <cell r="AZ295">
            <v>0</v>
          </cell>
          <cell r="BA295">
            <v>113.56</v>
          </cell>
          <cell r="BB295">
            <v>0</v>
          </cell>
          <cell r="BC295">
            <v>992.07999999999993</v>
          </cell>
        </row>
        <row r="296">
          <cell r="A296" t="str">
            <v xml:space="preserve">   1.  Level I</v>
          </cell>
          <cell r="B296">
            <v>0</v>
          </cell>
          <cell r="C296">
            <v>6.81</v>
          </cell>
          <cell r="D296">
            <v>0</v>
          </cell>
          <cell r="E296">
            <v>8.14</v>
          </cell>
          <cell r="F296">
            <v>0</v>
          </cell>
          <cell r="G296">
            <v>14.95</v>
          </cell>
          <cell r="I296" t="str">
            <v xml:space="preserve">   1.  Level I</v>
          </cell>
          <cell r="J296">
            <v>0</v>
          </cell>
          <cell r="K296">
            <v>86.49</v>
          </cell>
          <cell r="L296">
            <v>0</v>
          </cell>
          <cell r="M296">
            <v>8.23</v>
          </cell>
          <cell r="N296">
            <v>0</v>
          </cell>
          <cell r="O296">
            <v>94.72</v>
          </cell>
          <cell r="Q296" t="str">
            <v xml:space="preserve">   1.  Level I</v>
          </cell>
          <cell r="R296">
            <v>0</v>
          </cell>
          <cell r="S296">
            <v>78.349999999999994</v>
          </cell>
          <cell r="T296">
            <v>0</v>
          </cell>
          <cell r="U296">
            <v>0</v>
          </cell>
          <cell r="V296">
            <v>0</v>
          </cell>
          <cell r="W296">
            <v>78.349999999999994</v>
          </cell>
          <cell r="Y296" t="str">
            <v xml:space="preserve">   1.  Level I</v>
          </cell>
          <cell r="Z296">
            <v>0</v>
          </cell>
          <cell r="AA296">
            <v>3650.05</v>
          </cell>
          <cell r="AB296">
            <v>0</v>
          </cell>
          <cell r="AC296">
            <v>288.17</v>
          </cell>
          <cell r="AD296">
            <v>0</v>
          </cell>
          <cell r="AE296">
            <v>3938.2200000000003</v>
          </cell>
          <cell r="AG296" t="str">
            <v xml:space="preserve">   1.  Level I</v>
          </cell>
          <cell r="AH296">
            <v>0</v>
          </cell>
          <cell r="AI296">
            <v>607.04999999999995</v>
          </cell>
          <cell r="AJ296">
            <v>0</v>
          </cell>
          <cell r="AK296">
            <v>46.1</v>
          </cell>
          <cell r="AL296">
            <v>0</v>
          </cell>
          <cell r="AM296">
            <v>653.15</v>
          </cell>
          <cell r="AO296" t="str">
            <v xml:space="preserve">   1.  Level I</v>
          </cell>
          <cell r="AP296">
            <v>0</v>
          </cell>
          <cell r="AQ296">
            <v>64.41</v>
          </cell>
          <cell r="AR296">
            <v>0</v>
          </cell>
          <cell r="AS296">
            <v>22.259999999999998</v>
          </cell>
          <cell r="AT296">
            <v>0</v>
          </cell>
          <cell r="AU296">
            <v>86.669999999999987</v>
          </cell>
          <cell r="AW296" t="str">
            <v xml:space="preserve">   1.  Level I</v>
          </cell>
          <cell r="AX296">
            <v>0</v>
          </cell>
          <cell r="AY296">
            <v>471.98</v>
          </cell>
          <cell r="AZ296">
            <v>0</v>
          </cell>
          <cell r="BA296">
            <v>69.94</v>
          </cell>
          <cell r="BB296">
            <v>0</v>
          </cell>
          <cell r="BC296">
            <v>541.92000000000007</v>
          </cell>
        </row>
        <row r="297">
          <cell r="A297" t="str">
            <v xml:space="preserve">   2.  Level II</v>
          </cell>
          <cell r="B297">
            <v>0</v>
          </cell>
          <cell r="C297">
            <v>6.73</v>
          </cell>
          <cell r="D297">
            <v>0</v>
          </cell>
          <cell r="E297">
            <v>3</v>
          </cell>
          <cell r="F297">
            <v>0</v>
          </cell>
          <cell r="G297">
            <v>9.73</v>
          </cell>
          <cell r="I297" t="str">
            <v xml:space="preserve">   2.  Level II</v>
          </cell>
          <cell r="J297">
            <v>0</v>
          </cell>
          <cell r="K297">
            <v>87.8</v>
          </cell>
          <cell r="L297">
            <v>0</v>
          </cell>
          <cell r="M297">
            <v>3</v>
          </cell>
          <cell r="N297">
            <v>0</v>
          </cell>
          <cell r="O297">
            <v>90.8</v>
          </cell>
          <cell r="Q297" t="str">
            <v xml:space="preserve">   2.  Level II</v>
          </cell>
          <cell r="R297">
            <v>0</v>
          </cell>
          <cell r="S297">
            <v>37.57</v>
          </cell>
          <cell r="T297">
            <v>0</v>
          </cell>
          <cell r="U297">
            <v>3</v>
          </cell>
          <cell r="V297">
            <v>0</v>
          </cell>
          <cell r="W297">
            <v>40.57</v>
          </cell>
          <cell r="Y297" t="str">
            <v xml:space="preserve">   2.  Level II</v>
          </cell>
          <cell r="Z297">
            <v>0</v>
          </cell>
          <cell r="AA297">
            <v>1526.49</v>
          </cell>
          <cell r="AB297">
            <v>0</v>
          </cell>
          <cell r="AC297">
            <v>127.19</v>
          </cell>
          <cell r="AD297">
            <v>0</v>
          </cell>
          <cell r="AE297">
            <v>1653.68</v>
          </cell>
          <cell r="AG297" t="str">
            <v xml:space="preserve">   2.  Level II</v>
          </cell>
          <cell r="AH297">
            <v>0</v>
          </cell>
          <cell r="AI297">
            <v>602.55999999999995</v>
          </cell>
          <cell r="AJ297">
            <v>0</v>
          </cell>
          <cell r="AK297">
            <v>28.279999999999998</v>
          </cell>
          <cell r="AL297">
            <v>0</v>
          </cell>
          <cell r="AM297">
            <v>630.83999999999992</v>
          </cell>
          <cell r="AO297" t="str">
            <v xml:space="preserve">   2.  Level II</v>
          </cell>
          <cell r="AP297">
            <v>0</v>
          </cell>
          <cell r="AQ297">
            <v>39.450000000000003</v>
          </cell>
          <cell r="AR297">
            <v>0</v>
          </cell>
          <cell r="AS297">
            <v>3</v>
          </cell>
          <cell r="AT297">
            <v>0</v>
          </cell>
          <cell r="AU297">
            <v>42.45</v>
          </cell>
          <cell r="AW297" t="str">
            <v xml:space="preserve">   2.  Level II</v>
          </cell>
          <cell r="AX297">
            <v>0</v>
          </cell>
          <cell r="AY297">
            <v>357.26</v>
          </cell>
          <cell r="AZ297">
            <v>0</v>
          </cell>
          <cell r="BA297">
            <v>27.619999999999997</v>
          </cell>
          <cell r="BB297">
            <v>0</v>
          </cell>
          <cell r="BC297">
            <v>384.88</v>
          </cell>
        </row>
        <row r="298">
          <cell r="A298" t="str">
            <v xml:space="preserve">   3.  Level III</v>
          </cell>
          <cell r="B298">
            <v>0</v>
          </cell>
          <cell r="C298">
            <v>2.16</v>
          </cell>
          <cell r="D298">
            <v>0</v>
          </cell>
          <cell r="E298">
            <v>0</v>
          </cell>
          <cell r="F298">
            <v>0</v>
          </cell>
          <cell r="G298">
            <v>2.16</v>
          </cell>
          <cell r="I298" t="str">
            <v xml:space="preserve">   3.  Level III</v>
          </cell>
          <cell r="J298">
            <v>0</v>
          </cell>
          <cell r="K298">
            <v>16.190000000000001</v>
          </cell>
          <cell r="L298">
            <v>0</v>
          </cell>
          <cell r="M298">
            <v>1.5</v>
          </cell>
          <cell r="N298">
            <v>0</v>
          </cell>
          <cell r="O298">
            <v>17.690000000000001</v>
          </cell>
          <cell r="Q298" t="str">
            <v xml:space="preserve">   3.  Level III</v>
          </cell>
          <cell r="R298">
            <v>0</v>
          </cell>
          <cell r="S298">
            <v>6.75</v>
          </cell>
          <cell r="T298">
            <v>0</v>
          </cell>
          <cell r="U298">
            <v>0</v>
          </cell>
          <cell r="V298">
            <v>0</v>
          </cell>
          <cell r="W298">
            <v>6.75</v>
          </cell>
          <cell r="Y298" t="str">
            <v xml:space="preserve">   3.  Level III</v>
          </cell>
          <cell r="Z298">
            <v>0</v>
          </cell>
          <cell r="AA298">
            <v>200.77</v>
          </cell>
          <cell r="AB298">
            <v>0</v>
          </cell>
          <cell r="AC298">
            <v>31.090000000000003</v>
          </cell>
          <cell r="AD298">
            <v>0</v>
          </cell>
          <cell r="AE298">
            <v>231.86</v>
          </cell>
          <cell r="AG298" t="str">
            <v xml:space="preserve">   3.  Level III</v>
          </cell>
          <cell r="AH298">
            <v>0</v>
          </cell>
          <cell r="AI298">
            <v>133.19</v>
          </cell>
          <cell r="AJ298">
            <v>0</v>
          </cell>
          <cell r="AK298">
            <v>17.91</v>
          </cell>
          <cell r="AL298">
            <v>0</v>
          </cell>
          <cell r="AM298">
            <v>151.1</v>
          </cell>
          <cell r="AO298" t="str">
            <v xml:space="preserve">   3.  Level III</v>
          </cell>
          <cell r="AP298">
            <v>0</v>
          </cell>
          <cell r="AQ298">
            <v>0.4</v>
          </cell>
          <cell r="AR298">
            <v>0</v>
          </cell>
          <cell r="AS298">
            <v>0</v>
          </cell>
          <cell r="AT298">
            <v>0</v>
          </cell>
          <cell r="AU298">
            <v>0.4</v>
          </cell>
          <cell r="AW298" t="str">
            <v xml:space="preserve">   3.  Level III</v>
          </cell>
          <cell r="AX298">
            <v>0</v>
          </cell>
          <cell r="AY298">
            <v>49.28</v>
          </cell>
          <cell r="AZ298">
            <v>0</v>
          </cell>
          <cell r="BA298">
            <v>16</v>
          </cell>
          <cell r="BB298">
            <v>0</v>
          </cell>
          <cell r="BC298">
            <v>65.28</v>
          </cell>
        </row>
        <row r="299">
          <cell r="A299" t="str">
            <v xml:space="preserve">   4.  Level IV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 t="str">
            <v xml:space="preserve">   4.  Level IV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 t="str">
            <v xml:space="preserve">   4.  Level IV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Y299" t="str">
            <v xml:space="preserve">   4.  Level IV</v>
          </cell>
          <cell r="Z299">
            <v>0</v>
          </cell>
          <cell r="AA299">
            <v>0.97</v>
          </cell>
          <cell r="AB299">
            <v>0</v>
          </cell>
          <cell r="AC299">
            <v>13.969999999999999</v>
          </cell>
          <cell r="AD299">
            <v>0</v>
          </cell>
          <cell r="AE299">
            <v>14.94</v>
          </cell>
          <cell r="AG299" t="str">
            <v xml:space="preserve">   4.  Level IV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O299" t="str">
            <v xml:space="preserve">   4.  Level IV</v>
          </cell>
          <cell r="AP299">
            <v>0</v>
          </cell>
          <cell r="AQ299">
            <v>7</v>
          </cell>
          <cell r="AR299">
            <v>0</v>
          </cell>
          <cell r="AS299">
            <v>0</v>
          </cell>
          <cell r="AT299">
            <v>0</v>
          </cell>
          <cell r="AU299">
            <v>7</v>
          </cell>
          <cell r="AW299" t="str">
            <v xml:space="preserve">   4.  Level IV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</row>
        <row r="300">
          <cell r="A300" t="str">
            <v xml:space="preserve">   5.</v>
          </cell>
          <cell r="I300" t="str">
            <v xml:space="preserve">   5.</v>
          </cell>
          <cell r="Q300" t="str">
            <v xml:space="preserve">   5.</v>
          </cell>
          <cell r="Y300" t="str">
            <v xml:space="preserve">   5.</v>
          </cell>
          <cell r="AG300" t="str">
            <v xml:space="preserve">   5.</v>
          </cell>
          <cell r="AO300" t="str">
            <v xml:space="preserve">   5.</v>
          </cell>
          <cell r="AW300" t="str">
            <v xml:space="preserve">   5.</v>
          </cell>
        </row>
        <row r="301">
          <cell r="A301" t="str">
            <v xml:space="preserve">   6.</v>
          </cell>
          <cell r="I301" t="str">
            <v xml:space="preserve">   6.</v>
          </cell>
          <cell r="Q301" t="str">
            <v xml:space="preserve">   6.</v>
          </cell>
          <cell r="Y301" t="str">
            <v xml:space="preserve">   6.</v>
          </cell>
          <cell r="AG301" t="str">
            <v xml:space="preserve">   6.</v>
          </cell>
          <cell r="AO301" t="str">
            <v xml:space="preserve">   6.</v>
          </cell>
          <cell r="AW301" t="str">
            <v xml:space="preserve">   6.</v>
          </cell>
        </row>
        <row r="302">
          <cell r="A302" t="str">
            <v xml:space="preserve">   7.  Home and Community Based Services (HCBS) Total</v>
          </cell>
          <cell r="B302">
            <v>0</v>
          </cell>
          <cell r="C302">
            <v>193.30999999999997</v>
          </cell>
          <cell r="D302">
            <v>0</v>
          </cell>
          <cell r="E302">
            <v>50.61</v>
          </cell>
          <cell r="F302">
            <v>0</v>
          </cell>
          <cell r="G302">
            <v>243.91999999999996</v>
          </cell>
          <cell r="I302" t="str">
            <v xml:space="preserve">   7.  Home and Community Based Services (HCBS) Total</v>
          </cell>
          <cell r="J302">
            <v>0</v>
          </cell>
          <cell r="K302">
            <v>338.48</v>
          </cell>
          <cell r="L302">
            <v>0</v>
          </cell>
          <cell r="M302">
            <v>88.35</v>
          </cell>
          <cell r="N302">
            <v>0</v>
          </cell>
          <cell r="O302">
            <v>426.83000000000004</v>
          </cell>
          <cell r="Q302" t="str">
            <v xml:space="preserve">   7.  Home and Community Based Services (HCBS) Total</v>
          </cell>
          <cell r="R302">
            <v>0</v>
          </cell>
          <cell r="S302">
            <v>95.550000000000011</v>
          </cell>
          <cell r="T302">
            <v>0</v>
          </cell>
          <cell r="U302">
            <v>14.07</v>
          </cell>
          <cell r="V302">
            <v>0</v>
          </cell>
          <cell r="W302">
            <v>109.62</v>
          </cell>
          <cell r="Y302" t="str">
            <v xml:space="preserve">   7.  Home and Community Based Services (HCBS) Total</v>
          </cell>
          <cell r="Z302">
            <v>0</v>
          </cell>
          <cell r="AA302">
            <v>8554.57</v>
          </cell>
          <cell r="AB302">
            <v>0</v>
          </cell>
          <cell r="AC302">
            <v>1510.57</v>
          </cell>
          <cell r="AD302">
            <v>0</v>
          </cell>
          <cell r="AE302">
            <v>10065.14</v>
          </cell>
          <cell r="AG302" t="str">
            <v xml:space="preserve">   7.  Home and Community Based Services (HCBS) Total</v>
          </cell>
          <cell r="AH302">
            <v>0</v>
          </cell>
          <cell r="AI302">
            <v>1325.78</v>
          </cell>
          <cell r="AJ302">
            <v>0</v>
          </cell>
          <cell r="AK302">
            <v>251.34</v>
          </cell>
          <cell r="AL302">
            <v>0</v>
          </cell>
          <cell r="AM302">
            <v>1577.12</v>
          </cell>
          <cell r="AO302" t="str">
            <v xml:space="preserve">   7.  Home and Community Based Services (HCBS) Total</v>
          </cell>
          <cell r="AP302">
            <v>0</v>
          </cell>
          <cell r="AQ302">
            <v>479.69000000000005</v>
          </cell>
          <cell r="AR302">
            <v>0</v>
          </cell>
          <cell r="AS302">
            <v>135.70999999999998</v>
          </cell>
          <cell r="AT302">
            <v>0</v>
          </cell>
          <cell r="AU302">
            <v>615.40000000000009</v>
          </cell>
          <cell r="AW302" t="str">
            <v xml:space="preserve">   7.  Home and Community Based Services (HCBS) Total</v>
          </cell>
          <cell r="AX302">
            <v>0</v>
          </cell>
          <cell r="AY302">
            <v>1021.8000000000001</v>
          </cell>
          <cell r="AZ302">
            <v>0</v>
          </cell>
          <cell r="BA302">
            <v>258.95</v>
          </cell>
          <cell r="BB302">
            <v>0</v>
          </cell>
          <cell r="BC302">
            <v>1280.75</v>
          </cell>
        </row>
        <row r="303">
          <cell r="A303" t="str">
            <v xml:space="preserve">       a.  Adult Foster Care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I303" t="str">
            <v xml:space="preserve">       a.  Adult Foster Care</v>
          </cell>
          <cell r="J303">
            <v>0</v>
          </cell>
          <cell r="K303">
            <v>0</v>
          </cell>
          <cell r="L303">
            <v>0</v>
          </cell>
          <cell r="M303">
            <v>1.17</v>
          </cell>
          <cell r="N303">
            <v>0</v>
          </cell>
          <cell r="O303">
            <v>1.17</v>
          </cell>
          <cell r="Q303" t="str">
            <v xml:space="preserve">       a.  Adult Foster Care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Y303" t="str">
            <v xml:space="preserve">       a.  Adult Foster Care</v>
          </cell>
          <cell r="Z303">
            <v>0</v>
          </cell>
          <cell r="AA303">
            <v>161.51</v>
          </cell>
          <cell r="AB303">
            <v>0</v>
          </cell>
          <cell r="AC303">
            <v>26.04</v>
          </cell>
          <cell r="AD303">
            <v>0</v>
          </cell>
          <cell r="AE303">
            <v>187.54999999999998</v>
          </cell>
          <cell r="AG303" t="str">
            <v xml:space="preserve">       a.  Adult Foster Care</v>
          </cell>
          <cell r="AH303">
            <v>0</v>
          </cell>
          <cell r="AI303">
            <v>12.9</v>
          </cell>
          <cell r="AJ303">
            <v>0</v>
          </cell>
          <cell r="AK303">
            <v>5.73</v>
          </cell>
          <cell r="AL303">
            <v>0</v>
          </cell>
          <cell r="AM303">
            <v>18.630000000000003</v>
          </cell>
          <cell r="AO303" t="str">
            <v xml:space="preserve">       a.  Adult Foster Care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W303" t="str">
            <v xml:space="preserve">       a.  Adult Foster Care</v>
          </cell>
          <cell r="AX303">
            <v>0</v>
          </cell>
          <cell r="AY303">
            <v>4</v>
          </cell>
          <cell r="AZ303">
            <v>0</v>
          </cell>
          <cell r="BA303">
            <v>0</v>
          </cell>
          <cell r="BB303">
            <v>0</v>
          </cell>
          <cell r="BC303">
            <v>4</v>
          </cell>
        </row>
        <row r="304">
          <cell r="A304" t="str">
            <v xml:space="preserve">       b.  Assisted Living Home (Adult Care Home)</v>
          </cell>
          <cell r="B304">
            <v>0</v>
          </cell>
          <cell r="C304">
            <v>44.36</v>
          </cell>
          <cell r="D304">
            <v>0</v>
          </cell>
          <cell r="E304">
            <v>1.66</v>
          </cell>
          <cell r="F304">
            <v>0</v>
          </cell>
          <cell r="G304">
            <v>46.019999999999996</v>
          </cell>
          <cell r="I304" t="str">
            <v xml:space="preserve">       b.  Assisted Living Home (Adult Care Home)</v>
          </cell>
          <cell r="J304">
            <v>0</v>
          </cell>
          <cell r="K304">
            <v>19.060000000000002</v>
          </cell>
          <cell r="L304">
            <v>0</v>
          </cell>
          <cell r="M304">
            <v>4.7</v>
          </cell>
          <cell r="N304">
            <v>0</v>
          </cell>
          <cell r="O304">
            <v>23.76</v>
          </cell>
          <cell r="Q304" t="str">
            <v xml:space="preserve">       b.  Assisted Living Home (Adult Care Home)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Y304" t="str">
            <v xml:space="preserve">       b.  Assisted Living Home (Adult Care Home)</v>
          </cell>
          <cell r="Z304">
            <v>0</v>
          </cell>
          <cell r="AA304">
            <v>1894.61</v>
          </cell>
          <cell r="AB304">
            <v>0</v>
          </cell>
          <cell r="AC304">
            <v>120.88</v>
          </cell>
          <cell r="AD304">
            <v>0</v>
          </cell>
          <cell r="AE304">
            <v>2015.4899999999998</v>
          </cell>
          <cell r="AG304" t="str">
            <v xml:space="preserve">       b.  Assisted Living Home (Adult Care Home)</v>
          </cell>
          <cell r="AH304">
            <v>0</v>
          </cell>
          <cell r="AI304">
            <v>30.16</v>
          </cell>
          <cell r="AJ304">
            <v>0</v>
          </cell>
          <cell r="AK304">
            <v>10.3</v>
          </cell>
          <cell r="AL304">
            <v>0</v>
          </cell>
          <cell r="AM304">
            <v>40.46</v>
          </cell>
          <cell r="AO304" t="str">
            <v xml:space="preserve">       b.  Assisted Living Home (Adult Care Home)</v>
          </cell>
          <cell r="AP304">
            <v>0</v>
          </cell>
          <cell r="AQ304">
            <v>84.77</v>
          </cell>
          <cell r="AR304">
            <v>0</v>
          </cell>
          <cell r="AS304">
            <v>12</v>
          </cell>
          <cell r="AT304">
            <v>0</v>
          </cell>
          <cell r="AU304">
            <v>96.77</v>
          </cell>
          <cell r="AW304" t="str">
            <v xml:space="preserve">       b.  Assisted Living Home (Adult Care Home)</v>
          </cell>
          <cell r="AX304">
            <v>0</v>
          </cell>
          <cell r="AY304">
            <v>114.64999999999999</v>
          </cell>
          <cell r="AZ304">
            <v>0</v>
          </cell>
          <cell r="BA304">
            <v>10.27</v>
          </cell>
          <cell r="BB304">
            <v>0</v>
          </cell>
          <cell r="BC304">
            <v>124.91999999999999</v>
          </cell>
        </row>
        <row r="305">
          <cell r="A305" t="str">
            <v xml:space="preserve">       c.  Group Home (DD)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I305" t="str">
            <v xml:space="preserve">       c.  Group Home (DD)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 t="str">
            <v xml:space="preserve">       c.  Group Home (DD)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Y305" t="str">
            <v xml:space="preserve">       c.  Group Home (DD)</v>
          </cell>
          <cell r="Z305">
            <v>0</v>
          </cell>
          <cell r="AA305">
            <v>4.0299999999999994</v>
          </cell>
          <cell r="AB305">
            <v>0</v>
          </cell>
          <cell r="AC305">
            <v>0</v>
          </cell>
          <cell r="AD305">
            <v>0</v>
          </cell>
          <cell r="AE305">
            <v>4.0299999999999994</v>
          </cell>
          <cell r="AG305" t="str">
            <v xml:space="preserve">       c.  Group Home (DD)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O305" t="str">
            <v xml:space="preserve">       c.  Group Home (DD)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W305" t="str">
            <v xml:space="preserve">       c.  Group Home (DD)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</row>
        <row r="306">
          <cell r="A306" t="str">
            <v xml:space="preserve">       d.  Individual Home</v>
          </cell>
          <cell r="B306">
            <v>0</v>
          </cell>
          <cell r="C306">
            <v>79.72999999999999</v>
          </cell>
          <cell r="D306">
            <v>0</v>
          </cell>
          <cell r="E306">
            <v>36.950000000000003</v>
          </cell>
          <cell r="F306">
            <v>0</v>
          </cell>
          <cell r="G306">
            <v>116.67999999999999</v>
          </cell>
          <cell r="I306" t="str">
            <v xml:space="preserve">       d.  Individual Home</v>
          </cell>
          <cell r="J306">
            <v>0</v>
          </cell>
          <cell r="K306">
            <v>104.99</v>
          </cell>
          <cell r="L306">
            <v>0</v>
          </cell>
          <cell r="M306">
            <v>45.69</v>
          </cell>
          <cell r="N306">
            <v>0</v>
          </cell>
          <cell r="O306">
            <v>150.68</v>
          </cell>
          <cell r="Q306" t="str">
            <v xml:space="preserve">       d.  Individual Home</v>
          </cell>
          <cell r="R306">
            <v>0</v>
          </cell>
          <cell r="S306">
            <v>69.900000000000006</v>
          </cell>
          <cell r="T306">
            <v>0</v>
          </cell>
          <cell r="U306">
            <v>3</v>
          </cell>
          <cell r="V306">
            <v>0</v>
          </cell>
          <cell r="W306">
            <v>72.900000000000006</v>
          </cell>
          <cell r="Y306" t="str">
            <v xml:space="preserve">       d.  Individual Home</v>
          </cell>
          <cell r="Z306">
            <v>0</v>
          </cell>
          <cell r="AA306">
            <v>1965.87</v>
          </cell>
          <cell r="AB306">
            <v>0</v>
          </cell>
          <cell r="AC306">
            <v>726.05</v>
          </cell>
          <cell r="AD306">
            <v>0</v>
          </cell>
          <cell r="AE306">
            <v>2691.92</v>
          </cell>
          <cell r="AG306" t="str">
            <v xml:space="preserve">       d.  Individual Home</v>
          </cell>
          <cell r="AH306">
            <v>0</v>
          </cell>
          <cell r="AI306">
            <v>534.37</v>
          </cell>
          <cell r="AJ306">
            <v>0</v>
          </cell>
          <cell r="AK306">
            <v>126.09</v>
          </cell>
          <cell r="AL306">
            <v>0</v>
          </cell>
          <cell r="AM306">
            <v>660.46</v>
          </cell>
          <cell r="AO306" t="str">
            <v xml:space="preserve">       d.  Individual Home</v>
          </cell>
          <cell r="AP306">
            <v>0</v>
          </cell>
          <cell r="AQ306">
            <v>196.08</v>
          </cell>
          <cell r="AR306">
            <v>0</v>
          </cell>
          <cell r="AS306">
            <v>78.42</v>
          </cell>
          <cell r="AT306">
            <v>0</v>
          </cell>
          <cell r="AU306">
            <v>274.5</v>
          </cell>
          <cell r="AW306" t="str">
            <v xml:space="preserve">       d.  Individual Home</v>
          </cell>
          <cell r="AX306">
            <v>0</v>
          </cell>
          <cell r="AY306">
            <v>336.13</v>
          </cell>
          <cell r="AZ306">
            <v>0</v>
          </cell>
          <cell r="BA306">
            <v>124.83999999999999</v>
          </cell>
          <cell r="BB306">
            <v>0</v>
          </cell>
          <cell r="BC306">
            <v>460.96999999999997</v>
          </cell>
        </row>
        <row r="307">
          <cell r="A307" t="str">
            <v xml:space="preserve">       e.  Assisted Living Centers (SRL)</v>
          </cell>
          <cell r="B307">
            <v>0</v>
          </cell>
          <cell r="C307">
            <v>3.3200000000000003</v>
          </cell>
          <cell r="D307">
            <v>0</v>
          </cell>
          <cell r="E307">
            <v>3</v>
          </cell>
          <cell r="F307">
            <v>0</v>
          </cell>
          <cell r="G307">
            <v>6.32</v>
          </cell>
          <cell r="I307" t="str">
            <v xml:space="preserve">       e.  Assisted Living Centers (SRL)</v>
          </cell>
          <cell r="J307">
            <v>0</v>
          </cell>
          <cell r="K307">
            <v>144.38999999999999</v>
          </cell>
          <cell r="L307">
            <v>0</v>
          </cell>
          <cell r="M307">
            <v>8.17</v>
          </cell>
          <cell r="N307">
            <v>0</v>
          </cell>
          <cell r="O307">
            <v>152.55999999999997</v>
          </cell>
          <cell r="Q307" t="str">
            <v xml:space="preserve">       e.  Assisted Living Centers (SRL)</v>
          </cell>
          <cell r="R307">
            <v>0</v>
          </cell>
          <cell r="S307">
            <v>8.65</v>
          </cell>
          <cell r="T307">
            <v>0</v>
          </cell>
          <cell r="U307">
            <v>0</v>
          </cell>
          <cell r="V307">
            <v>0</v>
          </cell>
          <cell r="W307">
            <v>8.65</v>
          </cell>
          <cell r="Y307" t="str">
            <v xml:space="preserve">       e.  Assisted Living Centers (SRL)</v>
          </cell>
          <cell r="Z307">
            <v>0</v>
          </cell>
          <cell r="AA307">
            <v>2157.25</v>
          </cell>
          <cell r="AB307">
            <v>0</v>
          </cell>
          <cell r="AC307">
            <v>134.42000000000002</v>
          </cell>
          <cell r="AD307">
            <v>0</v>
          </cell>
          <cell r="AE307">
            <v>2291.67</v>
          </cell>
          <cell r="AG307" t="str">
            <v xml:space="preserve">       e.  Assisted Living Centers (SRL)</v>
          </cell>
          <cell r="AH307">
            <v>0</v>
          </cell>
          <cell r="AI307">
            <v>365.73</v>
          </cell>
          <cell r="AJ307">
            <v>0</v>
          </cell>
          <cell r="AK307">
            <v>51.73</v>
          </cell>
          <cell r="AL307">
            <v>0</v>
          </cell>
          <cell r="AM307">
            <v>417.46000000000004</v>
          </cell>
          <cell r="AO307" t="str">
            <v xml:space="preserve">       e.  Assisted Living Centers (SRL)</v>
          </cell>
          <cell r="AP307">
            <v>0</v>
          </cell>
          <cell r="AQ307">
            <v>57.95</v>
          </cell>
          <cell r="AR307">
            <v>0</v>
          </cell>
          <cell r="AS307">
            <v>9.8000000000000007</v>
          </cell>
          <cell r="AT307">
            <v>0</v>
          </cell>
          <cell r="AU307">
            <v>67.75</v>
          </cell>
          <cell r="AW307" t="str">
            <v xml:space="preserve">       e.  Assisted Living Centers (SRL)</v>
          </cell>
          <cell r="AX307">
            <v>0</v>
          </cell>
          <cell r="AY307">
            <v>144.34</v>
          </cell>
          <cell r="AZ307">
            <v>0</v>
          </cell>
          <cell r="BA307">
            <v>16.86</v>
          </cell>
          <cell r="BB307">
            <v>0</v>
          </cell>
          <cell r="BC307">
            <v>161.19999999999999</v>
          </cell>
        </row>
        <row r="308">
          <cell r="A308" t="str">
            <v xml:space="preserve">       f.  Other (Hospice)</v>
          </cell>
          <cell r="B308">
            <v>0</v>
          </cell>
          <cell r="C308">
            <v>17.420000000000002</v>
          </cell>
          <cell r="D308">
            <v>0</v>
          </cell>
          <cell r="E308">
            <v>0</v>
          </cell>
          <cell r="F308">
            <v>0</v>
          </cell>
          <cell r="G308">
            <v>17.420000000000002</v>
          </cell>
          <cell r="I308" t="str">
            <v xml:space="preserve">       f.  Other (Hospice)</v>
          </cell>
          <cell r="J308">
            <v>0</v>
          </cell>
          <cell r="K308">
            <v>1.9100000000000001</v>
          </cell>
          <cell r="L308">
            <v>0</v>
          </cell>
          <cell r="M308">
            <v>0</v>
          </cell>
          <cell r="N308">
            <v>0</v>
          </cell>
          <cell r="O308">
            <v>1.9100000000000001</v>
          </cell>
          <cell r="Q308" t="str">
            <v xml:space="preserve">       f.  Other (Hospice)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0</v>
          </cell>
          <cell r="W308">
            <v>3</v>
          </cell>
          <cell r="Y308" t="str">
            <v xml:space="preserve">       f.  Other (Hospice)</v>
          </cell>
          <cell r="Z308">
            <v>0</v>
          </cell>
          <cell r="AA308">
            <v>287.98</v>
          </cell>
          <cell r="AB308">
            <v>0</v>
          </cell>
          <cell r="AC308">
            <v>6.83</v>
          </cell>
          <cell r="AD308">
            <v>0</v>
          </cell>
          <cell r="AE308">
            <v>294.81</v>
          </cell>
          <cell r="AG308" t="str">
            <v xml:space="preserve">       f.  Other (Hospice)</v>
          </cell>
          <cell r="AH308">
            <v>0</v>
          </cell>
          <cell r="AI308">
            <v>4.0600000000000005</v>
          </cell>
          <cell r="AJ308">
            <v>0</v>
          </cell>
          <cell r="AK308">
            <v>0</v>
          </cell>
          <cell r="AL308">
            <v>0</v>
          </cell>
          <cell r="AM308">
            <v>4.0600000000000005</v>
          </cell>
          <cell r="AO308" t="str">
            <v xml:space="preserve">       f.  Other (Hospice)</v>
          </cell>
          <cell r="AP308">
            <v>0</v>
          </cell>
          <cell r="AQ308">
            <v>16.420000000000002</v>
          </cell>
          <cell r="AR308">
            <v>0</v>
          </cell>
          <cell r="AS308">
            <v>6.49</v>
          </cell>
          <cell r="AT308">
            <v>0</v>
          </cell>
          <cell r="AU308">
            <v>22.910000000000004</v>
          </cell>
          <cell r="AW308" t="str">
            <v xml:space="preserve">       f.  Other (Hospice)</v>
          </cell>
          <cell r="AX308">
            <v>0</v>
          </cell>
          <cell r="AY308">
            <v>25.36</v>
          </cell>
          <cell r="AZ308">
            <v>0</v>
          </cell>
          <cell r="BA308">
            <v>1.9</v>
          </cell>
          <cell r="BB308">
            <v>0</v>
          </cell>
          <cell r="BC308">
            <v>27.259999999999998</v>
          </cell>
        </row>
        <row r="309">
          <cell r="A309" t="str">
            <v xml:space="preserve">       g.  Attendant Care</v>
          </cell>
          <cell r="B309">
            <v>0</v>
          </cell>
          <cell r="C309">
            <v>48.48</v>
          </cell>
          <cell r="D309">
            <v>0</v>
          </cell>
          <cell r="E309">
            <v>9</v>
          </cell>
          <cell r="F309">
            <v>0</v>
          </cell>
          <cell r="G309">
            <v>57.48</v>
          </cell>
          <cell r="I309" t="str">
            <v xml:space="preserve">       g.  Attendant Care</v>
          </cell>
          <cell r="J309">
            <v>0</v>
          </cell>
          <cell r="K309">
            <v>68.13</v>
          </cell>
          <cell r="L309">
            <v>0</v>
          </cell>
          <cell r="M309">
            <v>28.619999999999997</v>
          </cell>
          <cell r="N309">
            <v>0</v>
          </cell>
          <cell r="O309">
            <v>96.75</v>
          </cell>
          <cell r="Q309" t="str">
            <v xml:space="preserve">       g.  Attendant Care</v>
          </cell>
          <cell r="R309">
            <v>0</v>
          </cell>
          <cell r="S309">
            <v>17</v>
          </cell>
          <cell r="T309">
            <v>0</v>
          </cell>
          <cell r="U309">
            <v>8.07</v>
          </cell>
          <cell r="V309">
            <v>0</v>
          </cell>
          <cell r="W309">
            <v>25.07</v>
          </cell>
          <cell r="Y309" t="str">
            <v xml:space="preserve">       g.  Attendant Care</v>
          </cell>
          <cell r="Z309">
            <v>0</v>
          </cell>
          <cell r="AA309">
            <v>2083.3200000000002</v>
          </cell>
          <cell r="AB309">
            <v>0</v>
          </cell>
          <cell r="AC309">
            <v>496.35</v>
          </cell>
          <cell r="AD309">
            <v>0</v>
          </cell>
          <cell r="AE309">
            <v>2579.67</v>
          </cell>
          <cell r="AG309" t="str">
            <v xml:space="preserve">       g.  Attendant Care</v>
          </cell>
          <cell r="AH309">
            <v>0</v>
          </cell>
          <cell r="AI309">
            <v>378.56</v>
          </cell>
          <cell r="AJ309">
            <v>0</v>
          </cell>
          <cell r="AK309">
            <v>57.490000000000009</v>
          </cell>
          <cell r="AL309">
            <v>0</v>
          </cell>
          <cell r="AM309">
            <v>436.05</v>
          </cell>
          <cell r="AO309" t="str">
            <v xml:space="preserve">       g.  Attendant Care</v>
          </cell>
          <cell r="AP309">
            <v>0</v>
          </cell>
          <cell r="AQ309">
            <v>124.47</v>
          </cell>
          <cell r="AR309">
            <v>0</v>
          </cell>
          <cell r="AS309">
            <v>29</v>
          </cell>
          <cell r="AT309">
            <v>0</v>
          </cell>
          <cell r="AU309">
            <v>153.47</v>
          </cell>
          <cell r="AW309" t="str">
            <v xml:space="preserve">       g.  Attendant Care</v>
          </cell>
          <cell r="AX309">
            <v>0</v>
          </cell>
          <cell r="AY309">
            <v>397.32000000000005</v>
          </cell>
          <cell r="AZ309">
            <v>0</v>
          </cell>
          <cell r="BA309">
            <v>105.08000000000001</v>
          </cell>
          <cell r="BB309">
            <v>0</v>
          </cell>
          <cell r="BC309">
            <v>502.40000000000009</v>
          </cell>
        </row>
        <row r="310">
          <cell r="A310" t="str">
            <v xml:space="preserve">   8.  Acute Care</v>
          </cell>
          <cell r="B310">
            <v>0</v>
          </cell>
          <cell r="C310">
            <v>3.2</v>
          </cell>
          <cell r="D310">
            <v>0</v>
          </cell>
          <cell r="E310">
            <v>0</v>
          </cell>
          <cell r="F310">
            <v>0</v>
          </cell>
          <cell r="G310">
            <v>3.2</v>
          </cell>
          <cell r="I310" t="str">
            <v xml:space="preserve">   8.  Acute Care</v>
          </cell>
          <cell r="J310">
            <v>0</v>
          </cell>
          <cell r="K310">
            <v>11</v>
          </cell>
          <cell r="L310">
            <v>0</v>
          </cell>
          <cell r="M310">
            <v>6.0299999999999994</v>
          </cell>
          <cell r="N310">
            <v>0</v>
          </cell>
          <cell r="O310">
            <v>17.03</v>
          </cell>
          <cell r="Q310" t="str">
            <v xml:space="preserve">   8.  Acute Care</v>
          </cell>
          <cell r="R310">
            <v>0</v>
          </cell>
          <cell r="S310">
            <v>7.5299999999999994</v>
          </cell>
          <cell r="T310">
            <v>0</v>
          </cell>
          <cell r="U310">
            <v>0</v>
          </cell>
          <cell r="V310">
            <v>0</v>
          </cell>
          <cell r="W310">
            <v>7.5299999999999994</v>
          </cell>
          <cell r="Y310" t="str">
            <v xml:space="preserve">   8.  Acute Care</v>
          </cell>
          <cell r="Z310">
            <v>0</v>
          </cell>
          <cell r="AA310">
            <v>114.88</v>
          </cell>
          <cell r="AB310">
            <v>0</v>
          </cell>
          <cell r="AC310">
            <v>85.009999999999991</v>
          </cell>
          <cell r="AD310">
            <v>0</v>
          </cell>
          <cell r="AE310">
            <v>199.89</v>
          </cell>
          <cell r="AG310" t="str">
            <v xml:space="preserve">   8.  Acute Care</v>
          </cell>
          <cell r="AH310">
            <v>0</v>
          </cell>
          <cell r="AI310">
            <v>6.9</v>
          </cell>
          <cell r="AJ310">
            <v>0</v>
          </cell>
          <cell r="AK310">
            <v>0</v>
          </cell>
          <cell r="AL310">
            <v>0</v>
          </cell>
          <cell r="AM310">
            <v>6.9</v>
          </cell>
          <cell r="AO310" t="str">
            <v xml:space="preserve">   8.  Acute Care</v>
          </cell>
          <cell r="AP310">
            <v>0</v>
          </cell>
          <cell r="AQ310">
            <v>4.57</v>
          </cell>
          <cell r="AR310">
            <v>0</v>
          </cell>
          <cell r="AS310">
            <v>0</v>
          </cell>
          <cell r="AT310">
            <v>0</v>
          </cell>
          <cell r="AU310">
            <v>4.57</v>
          </cell>
          <cell r="AW310" t="str">
            <v xml:space="preserve">   8.  Acute Care</v>
          </cell>
          <cell r="AX310">
            <v>0</v>
          </cell>
          <cell r="AY310">
            <v>5</v>
          </cell>
          <cell r="AZ310">
            <v>0</v>
          </cell>
          <cell r="BA310">
            <v>5</v>
          </cell>
          <cell r="BB310">
            <v>0</v>
          </cell>
          <cell r="BC310">
            <v>10</v>
          </cell>
        </row>
        <row r="311">
          <cell r="A311" t="str">
            <v xml:space="preserve">   9.  Ventilator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I311" t="str">
            <v xml:space="preserve">   9.  Ventilator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3</v>
          </cell>
          <cell r="Q311" t="str">
            <v xml:space="preserve">   9.  Ventilator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Y311" t="str">
            <v xml:space="preserve">   9.  Ventilator</v>
          </cell>
          <cell r="Z311">
            <v>0</v>
          </cell>
          <cell r="AA311">
            <v>64.25</v>
          </cell>
          <cell r="AB311">
            <v>0</v>
          </cell>
          <cell r="AC311">
            <v>56.510000000000005</v>
          </cell>
          <cell r="AD311">
            <v>0</v>
          </cell>
          <cell r="AE311">
            <v>120.76</v>
          </cell>
          <cell r="AG311" t="str">
            <v xml:space="preserve">   9.  Ventilator</v>
          </cell>
          <cell r="AH311">
            <v>0</v>
          </cell>
          <cell r="AI311">
            <v>4</v>
          </cell>
          <cell r="AJ311">
            <v>0</v>
          </cell>
          <cell r="AK311">
            <v>0</v>
          </cell>
          <cell r="AL311">
            <v>0</v>
          </cell>
          <cell r="AM311">
            <v>4</v>
          </cell>
          <cell r="AO311" t="str">
            <v xml:space="preserve">   9.  Ventilator</v>
          </cell>
          <cell r="AP311">
            <v>0</v>
          </cell>
          <cell r="AQ311">
            <v>4</v>
          </cell>
          <cell r="AR311">
            <v>0</v>
          </cell>
          <cell r="AS311">
            <v>3</v>
          </cell>
          <cell r="AT311">
            <v>0</v>
          </cell>
          <cell r="AU311">
            <v>7</v>
          </cell>
          <cell r="AW311" t="str">
            <v xml:space="preserve">   9.  Ventilator</v>
          </cell>
          <cell r="AX311">
            <v>0</v>
          </cell>
          <cell r="AY311">
            <v>0</v>
          </cell>
          <cell r="AZ311">
            <v>0</v>
          </cell>
          <cell r="BA311">
            <v>3</v>
          </cell>
          <cell r="BB311">
            <v>0</v>
          </cell>
          <cell r="BC311">
            <v>3</v>
          </cell>
        </row>
        <row r="312">
          <cell r="A312" t="str">
            <v xml:space="preserve">  10.  Prior Period</v>
          </cell>
          <cell r="B312">
            <v>0</v>
          </cell>
          <cell r="C312">
            <v>1.9666999999999999</v>
          </cell>
          <cell r="D312">
            <v>0</v>
          </cell>
          <cell r="E312">
            <v>0</v>
          </cell>
          <cell r="F312">
            <v>0</v>
          </cell>
          <cell r="G312">
            <v>1.9666999999999999</v>
          </cell>
          <cell r="I312" t="str">
            <v xml:space="preserve">  10.  Prior Period</v>
          </cell>
          <cell r="J312">
            <v>0</v>
          </cell>
          <cell r="K312">
            <v>16.677399999999999</v>
          </cell>
          <cell r="L312">
            <v>0</v>
          </cell>
          <cell r="M312">
            <v>4.9333</v>
          </cell>
          <cell r="N312">
            <v>0</v>
          </cell>
          <cell r="O312">
            <v>21.610699999999998</v>
          </cell>
          <cell r="Q312" t="str">
            <v xml:space="preserve">  10.  Prior Period</v>
          </cell>
          <cell r="R312">
            <v>0</v>
          </cell>
          <cell r="S312">
            <v>19.161200000000001</v>
          </cell>
          <cell r="T312">
            <v>0</v>
          </cell>
          <cell r="U312">
            <v>0</v>
          </cell>
          <cell r="V312">
            <v>0</v>
          </cell>
          <cell r="W312">
            <v>19.161200000000001</v>
          </cell>
          <cell r="Y312" t="str">
            <v xml:space="preserve">  10.  Prior Period</v>
          </cell>
          <cell r="Z312">
            <v>0</v>
          </cell>
          <cell r="AA312">
            <v>506.45180000000005</v>
          </cell>
          <cell r="AB312">
            <v>0</v>
          </cell>
          <cell r="AC312">
            <v>36.459099999999999</v>
          </cell>
          <cell r="AD312">
            <v>0</v>
          </cell>
          <cell r="AE312">
            <v>542.91090000000008</v>
          </cell>
          <cell r="AG312" t="str">
            <v xml:space="preserve">  10.  Prior Period</v>
          </cell>
          <cell r="AH312">
            <v>0</v>
          </cell>
          <cell r="AI312">
            <v>80.073099999999997</v>
          </cell>
          <cell r="AJ312">
            <v>0</v>
          </cell>
          <cell r="AK312">
            <v>9.0333000000000006</v>
          </cell>
          <cell r="AL312">
            <v>0</v>
          </cell>
          <cell r="AM312">
            <v>89.106399999999994</v>
          </cell>
          <cell r="AO312" t="str">
            <v xml:space="preserve">  10.  Prior Period</v>
          </cell>
          <cell r="AP312">
            <v>0</v>
          </cell>
          <cell r="AQ312">
            <v>21.099999999999998</v>
          </cell>
          <cell r="AR312">
            <v>0</v>
          </cell>
          <cell r="AS312">
            <v>3.2300000000000002E-2</v>
          </cell>
          <cell r="AT312">
            <v>0</v>
          </cell>
          <cell r="AU312">
            <v>21.132299999999997</v>
          </cell>
          <cell r="AW312" t="str">
            <v xml:space="preserve">  10.  Prior Period</v>
          </cell>
          <cell r="AX312">
            <v>0</v>
          </cell>
          <cell r="AY312">
            <v>39.611800000000002</v>
          </cell>
          <cell r="AZ312">
            <v>0</v>
          </cell>
          <cell r="BA312">
            <v>0</v>
          </cell>
          <cell r="BB312">
            <v>0</v>
          </cell>
          <cell r="BC312">
            <v>39.611800000000002</v>
          </cell>
        </row>
        <row r="313">
          <cell r="A313" t="str">
            <v xml:space="preserve">  11.  Other - Not Placed</v>
          </cell>
          <cell r="B313">
            <v>0</v>
          </cell>
          <cell r="C313">
            <v>-23.29</v>
          </cell>
          <cell r="D313">
            <v>0</v>
          </cell>
          <cell r="E313">
            <v>-7</v>
          </cell>
          <cell r="F313">
            <v>0</v>
          </cell>
          <cell r="G313">
            <v>-30.29</v>
          </cell>
          <cell r="I313" t="str">
            <v xml:space="preserve">  11.  Other - Not Placed</v>
          </cell>
          <cell r="J313">
            <v>0</v>
          </cell>
          <cell r="K313">
            <v>-42.91</v>
          </cell>
          <cell r="L313">
            <v>0</v>
          </cell>
          <cell r="M313">
            <v>-4.43</v>
          </cell>
          <cell r="N313">
            <v>0</v>
          </cell>
          <cell r="O313">
            <v>-47.339999999999996</v>
          </cell>
          <cell r="Q313" t="str">
            <v xml:space="preserve">  11.  Other - Not Placed</v>
          </cell>
          <cell r="R313">
            <v>0</v>
          </cell>
          <cell r="S313">
            <v>-22.83</v>
          </cell>
          <cell r="T313">
            <v>0</v>
          </cell>
          <cell r="U313">
            <v>0</v>
          </cell>
          <cell r="V313">
            <v>0</v>
          </cell>
          <cell r="W313">
            <v>-22.83</v>
          </cell>
          <cell r="Y313" t="str">
            <v xml:space="preserve">  11.  Other - Not Placed</v>
          </cell>
          <cell r="Z313">
            <v>0</v>
          </cell>
          <cell r="AA313">
            <v>-1251.3499999999979</v>
          </cell>
          <cell r="AB313">
            <v>0</v>
          </cell>
          <cell r="AC313">
            <v>-184.51999999999998</v>
          </cell>
          <cell r="AD313">
            <v>0</v>
          </cell>
          <cell r="AE313">
            <v>-1435.8699999999978</v>
          </cell>
          <cell r="AG313" t="str">
            <v xml:space="preserve">  11.  Other - Not Placed</v>
          </cell>
          <cell r="AH313">
            <v>0</v>
          </cell>
          <cell r="AI313">
            <v>-294.55</v>
          </cell>
          <cell r="AJ313">
            <v>0</v>
          </cell>
          <cell r="AK313">
            <v>-14.290000000000001</v>
          </cell>
          <cell r="AL313">
            <v>0</v>
          </cell>
          <cell r="AM313">
            <v>-308.84000000000003</v>
          </cell>
          <cell r="AO313" t="str">
            <v xml:space="preserve">  11.  Other - Not Placed</v>
          </cell>
          <cell r="AP313">
            <v>0</v>
          </cell>
          <cell r="AQ313">
            <v>-31.769999999999996</v>
          </cell>
          <cell r="AR313">
            <v>0</v>
          </cell>
          <cell r="AS313">
            <v>-18.259999999999998</v>
          </cell>
          <cell r="AT313">
            <v>0</v>
          </cell>
          <cell r="AU313">
            <v>-50.029999999999994</v>
          </cell>
          <cell r="AW313" t="str">
            <v xml:space="preserve">  11.  Other - Not Placed</v>
          </cell>
          <cell r="AX313">
            <v>0</v>
          </cell>
          <cell r="AY313">
            <v>-270.71000000000004</v>
          </cell>
          <cell r="AZ313">
            <v>0</v>
          </cell>
          <cell r="BA313">
            <v>-48.54</v>
          </cell>
          <cell r="BB313">
            <v>0</v>
          </cell>
          <cell r="BC313">
            <v>-319.25000000000006</v>
          </cell>
        </row>
        <row r="315">
          <cell r="A315" t="str">
            <v>C.   Acute Patient Day Information</v>
          </cell>
          <cell r="I315" t="str">
            <v>C.   Acute Patient Day Information</v>
          </cell>
          <cell r="Q315" t="str">
            <v>C.   Acute Patient Day Information</v>
          </cell>
          <cell r="Y315" t="str">
            <v>C.   Acute Patient Day Information</v>
          </cell>
          <cell r="AG315" t="str">
            <v>C.   Acute Patient Day Information</v>
          </cell>
          <cell r="AO315" t="str">
            <v>C.   Acute Patient Day Information</v>
          </cell>
          <cell r="AW315" t="str">
            <v>C.   Acute Patient Day Information</v>
          </cell>
        </row>
        <row r="316">
          <cell r="A316" t="str">
            <v xml:space="preserve">       a.  Admissions</v>
          </cell>
          <cell r="B316">
            <v>0</v>
          </cell>
          <cell r="C316">
            <v>16</v>
          </cell>
          <cell r="D316">
            <v>0</v>
          </cell>
          <cell r="E316">
            <v>2</v>
          </cell>
          <cell r="F316">
            <v>0</v>
          </cell>
          <cell r="G316">
            <v>18</v>
          </cell>
          <cell r="I316" t="str">
            <v xml:space="preserve">       a.  Admissions</v>
          </cell>
          <cell r="J316">
            <v>0</v>
          </cell>
          <cell r="K316">
            <v>28</v>
          </cell>
          <cell r="L316">
            <v>0</v>
          </cell>
          <cell r="M316">
            <v>10</v>
          </cell>
          <cell r="N316">
            <v>0</v>
          </cell>
          <cell r="O316">
            <v>38</v>
          </cell>
          <cell r="Q316" t="str">
            <v xml:space="preserve">       a.  Admissions</v>
          </cell>
          <cell r="R316">
            <v>0</v>
          </cell>
          <cell r="S316">
            <v>17</v>
          </cell>
          <cell r="T316">
            <v>0</v>
          </cell>
          <cell r="U316">
            <v>2</v>
          </cell>
          <cell r="V316">
            <v>0</v>
          </cell>
          <cell r="W316">
            <v>19</v>
          </cell>
          <cell r="Y316" t="str">
            <v xml:space="preserve">       a.  Admissions</v>
          </cell>
          <cell r="Z316">
            <v>0</v>
          </cell>
          <cell r="AA316">
            <v>789</v>
          </cell>
          <cell r="AB316">
            <v>0</v>
          </cell>
          <cell r="AC316">
            <v>142</v>
          </cell>
          <cell r="AD316">
            <v>0</v>
          </cell>
          <cell r="AE316">
            <v>931</v>
          </cell>
          <cell r="AG316" t="str">
            <v xml:space="preserve">       a.  Admissions</v>
          </cell>
          <cell r="AH316">
            <v>0</v>
          </cell>
          <cell r="AI316">
            <v>125</v>
          </cell>
          <cell r="AJ316">
            <v>0</v>
          </cell>
          <cell r="AK316">
            <v>34</v>
          </cell>
          <cell r="AL316">
            <v>0</v>
          </cell>
          <cell r="AM316">
            <v>159</v>
          </cell>
          <cell r="AO316" t="str">
            <v xml:space="preserve">       a.  Admissions</v>
          </cell>
          <cell r="AP316">
            <v>0</v>
          </cell>
          <cell r="AQ316">
            <v>34</v>
          </cell>
          <cell r="AR316">
            <v>0</v>
          </cell>
          <cell r="AS316">
            <v>7</v>
          </cell>
          <cell r="AT316">
            <v>0</v>
          </cell>
          <cell r="AU316">
            <v>41</v>
          </cell>
          <cell r="AW316" t="str">
            <v xml:space="preserve">       a.  Admissions</v>
          </cell>
          <cell r="AX316">
            <v>0</v>
          </cell>
          <cell r="AY316">
            <v>112</v>
          </cell>
          <cell r="AZ316">
            <v>0</v>
          </cell>
          <cell r="BA316">
            <v>14</v>
          </cell>
          <cell r="BB316">
            <v>0</v>
          </cell>
          <cell r="BC316">
            <v>126</v>
          </cell>
        </row>
        <row r="317">
          <cell r="A317" t="str">
            <v xml:space="preserve">       b.  Patient Days</v>
          </cell>
          <cell r="B317">
            <v>0</v>
          </cell>
          <cell r="C317">
            <v>76</v>
          </cell>
          <cell r="D317">
            <v>0</v>
          </cell>
          <cell r="E317">
            <v>11</v>
          </cell>
          <cell r="F317">
            <v>0</v>
          </cell>
          <cell r="G317">
            <v>87</v>
          </cell>
          <cell r="I317" t="str">
            <v xml:space="preserve">       b.  Patient Days</v>
          </cell>
          <cell r="J317">
            <v>0</v>
          </cell>
          <cell r="K317">
            <v>170</v>
          </cell>
          <cell r="L317">
            <v>0</v>
          </cell>
          <cell r="M317">
            <v>63</v>
          </cell>
          <cell r="N317">
            <v>0</v>
          </cell>
          <cell r="O317">
            <v>233</v>
          </cell>
          <cell r="Q317" t="str">
            <v xml:space="preserve">       b.  Patient Days</v>
          </cell>
          <cell r="R317">
            <v>0</v>
          </cell>
          <cell r="S317">
            <v>95</v>
          </cell>
          <cell r="T317">
            <v>0</v>
          </cell>
          <cell r="U317">
            <v>6</v>
          </cell>
          <cell r="V317">
            <v>0</v>
          </cell>
          <cell r="W317">
            <v>101</v>
          </cell>
          <cell r="Y317" t="str">
            <v xml:space="preserve">       b.  Patient Days</v>
          </cell>
          <cell r="Z317">
            <v>0</v>
          </cell>
          <cell r="AA317">
            <v>4179</v>
          </cell>
          <cell r="AB317">
            <v>0</v>
          </cell>
          <cell r="AC317">
            <v>826</v>
          </cell>
          <cell r="AD317">
            <v>0</v>
          </cell>
          <cell r="AE317">
            <v>5005</v>
          </cell>
          <cell r="AG317" t="str">
            <v xml:space="preserve">       b.  Patient Days</v>
          </cell>
          <cell r="AH317">
            <v>0</v>
          </cell>
          <cell r="AI317">
            <v>727</v>
          </cell>
          <cell r="AJ317">
            <v>0</v>
          </cell>
          <cell r="AK317">
            <v>221</v>
          </cell>
          <cell r="AL317">
            <v>0</v>
          </cell>
          <cell r="AM317">
            <v>948</v>
          </cell>
          <cell r="AO317" t="str">
            <v xml:space="preserve">       b.  Patient Days</v>
          </cell>
          <cell r="AP317">
            <v>0</v>
          </cell>
          <cell r="AQ317">
            <v>165</v>
          </cell>
          <cell r="AR317">
            <v>0</v>
          </cell>
          <cell r="AS317">
            <v>52</v>
          </cell>
          <cell r="AT317">
            <v>0</v>
          </cell>
          <cell r="AU317">
            <v>217</v>
          </cell>
          <cell r="AW317" t="str">
            <v xml:space="preserve">       b.  Patient Days</v>
          </cell>
          <cell r="AX317">
            <v>0</v>
          </cell>
          <cell r="AY317">
            <v>682</v>
          </cell>
          <cell r="AZ317">
            <v>0</v>
          </cell>
          <cell r="BA317">
            <v>52</v>
          </cell>
          <cell r="BB317">
            <v>0</v>
          </cell>
          <cell r="BC317">
            <v>734</v>
          </cell>
        </row>
        <row r="318">
          <cell r="A318" t="str">
            <v xml:space="preserve">       c.  Discharges</v>
          </cell>
          <cell r="B318">
            <v>0</v>
          </cell>
          <cell r="C318">
            <v>18</v>
          </cell>
          <cell r="D318">
            <v>0</v>
          </cell>
          <cell r="E318">
            <v>2</v>
          </cell>
          <cell r="F318">
            <v>0</v>
          </cell>
          <cell r="G318">
            <v>20</v>
          </cell>
          <cell r="I318" t="str">
            <v xml:space="preserve">       c.  Discharges</v>
          </cell>
          <cell r="J318">
            <v>0</v>
          </cell>
          <cell r="K318">
            <v>26</v>
          </cell>
          <cell r="L318">
            <v>0</v>
          </cell>
          <cell r="M318">
            <v>10</v>
          </cell>
          <cell r="N318">
            <v>0</v>
          </cell>
          <cell r="O318">
            <v>36</v>
          </cell>
          <cell r="Q318" t="str">
            <v xml:space="preserve">       c.  Discharges</v>
          </cell>
          <cell r="R318">
            <v>0</v>
          </cell>
          <cell r="S318">
            <v>13</v>
          </cell>
          <cell r="T318">
            <v>0</v>
          </cell>
          <cell r="U318">
            <v>2</v>
          </cell>
          <cell r="V318">
            <v>0</v>
          </cell>
          <cell r="W318">
            <v>15</v>
          </cell>
          <cell r="Y318" t="str">
            <v xml:space="preserve">       c.  Discharges</v>
          </cell>
          <cell r="Z318">
            <v>0</v>
          </cell>
          <cell r="AA318">
            <v>749</v>
          </cell>
          <cell r="AB318">
            <v>0</v>
          </cell>
          <cell r="AC318">
            <v>136</v>
          </cell>
          <cell r="AD318">
            <v>0</v>
          </cell>
          <cell r="AE318">
            <v>885</v>
          </cell>
          <cell r="AG318" t="str">
            <v xml:space="preserve">       c.  Discharges</v>
          </cell>
          <cell r="AH318">
            <v>0</v>
          </cell>
          <cell r="AI318">
            <v>119</v>
          </cell>
          <cell r="AJ318">
            <v>0</v>
          </cell>
          <cell r="AK318">
            <v>28</v>
          </cell>
          <cell r="AL318">
            <v>0</v>
          </cell>
          <cell r="AM318">
            <v>147</v>
          </cell>
          <cell r="AO318" t="str">
            <v xml:space="preserve">       c.  Discharges</v>
          </cell>
          <cell r="AP318">
            <v>0</v>
          </cell>
          <cell r="AQ318">
            <v>31</v>
          </cell>
          <cell r="AR318">
            <v>0</v>
          </cell>
          <cell r="AS318">
            <v>7</v>
          </cell>
          <cell r="AT318">
            <v>0</v>
          </cell>
          <cell r="AU318">
            <v>38</v>
          </cell>
          <cell r="AW318" t="str">
            <v xml:space="preserve">       c.  Discharges</v>
          </cell>
          <cell r="AX318">
            <v>0</v>
          </cell>
          <cell r="AY318">
            <v>113</v>
          </cell>
          <cell r="AZ318">
            <v>0</v>
          </cell>
          <cell r="BA318">
            <v>13</v>
          </cell>
          <cell r="BB318">
            <v>0</v>
          </cell>
          <cell r="BC318">
            <v>126</v>
          </cell>
        </row>
        <row r="319">
          <cell r="A319" t="str">
            <v xml:space="preserve">       d.  Discharge Days</v>
          </cell>
          <cell r="B319">
            <v>0</v>
          </cell>
          <cell r="C319">
            <v>76</v>
          </cell>
          <cell r="D319">
            <v>0</v>
          </cell>
          <cell r="E319">
            <v>11</v>
          </cell>
          <cell r="F319">
            <v>0</v>
          </cell>
          <cell r="G319">
            <v>87</v>
          </cell>
          <cell r="I319" t="str">
            <v xml:space="preserve">       d.  Discharge Days</v>
          </cell>
          <cell r="J319">
            <v>0</v>
          </cell>
          <cell r="K319">
            <v>131</v>
          </cell>
          <cell r="L319">
            <v>0</v>
          </cell>
          <cell r="M319">
            <v>58</v>
          </cell>
          <cell r="N319">
            <v>0</v>
          </cell>
          <cell r="O319">
            <v>189</v>
          </cell>
          <cell r="Q319" t="str">
            <v xml:space="preserve">       d.  Discharge Days</v>
          </cell>
          <cell r="R319">
            <v>0</v>
          </cell>
          <cell r="S319">
            <v>65</v>
          </cell>
          <cell r="T319">
            <v>0</v>
          </cell>
          <cell r="U319">
            <v>6</v>
          </cell>
          <cell r="V319">
            <v>0</v>
          </cell>
          <cell r="W319">
            <v>71</v>
          </cell>
          <cell r="Y319" t="str">
            <v xml:space="preserve">       d.  Discharge Days</v>
          </cell>
          <cell r="Z319">
            <v>0</v>
          </cell>
          <cell r="AA319">
            <v>3294</v>
          </cell>
          <cell r="AB319">
            <v>0</v>
          </cell>
          <cell r="AC319">
            <v>668</v>
          </cell>
          <cell r="AD319">
            <v>0</v>
          </cell>
          <cell r="AE319">
            <v>3962</v>
          </cell>
          <cell r="AG319" t="str">
            <v xml:space="preserve">       d.  Discharge Days</v>
          </cell>
          <cell r="AH319">
            <v>0</v>
          </cell>
          <cell r="AI319">
            <v>586</v>
          </cell>
          <cell r="AJ319">
            <v>0</v>
          </cell>
          <cell r="AK319">
            <v>142</v>
          </cell>
          <cell r="AL319">
            <v>0</v>
          </cell>
          <cell r="AM319">
            <v>728</v>
          </cell>
          <cell r="AO319" t="str">
            <v xml:space="preserve">       d.  Discharge Days</v>
          </cell>
          <cell r="AP319">
            <v>0</v>
          </cell>
          <cell r="AQ319">
            <v>128</v>
          </cell>
          <cell r="AR319">
            <v>0</v>
          </cell>
          <cell r="AS319">
            <v>33</v>
          </cell>
          <cell r="AT319">
            <v>0</v>
          </cell>
          <cell r="AU319">
            <v>161</v>
          </cell>
          <cell r="AW319" t="str">
            <v xml:space="preserve">       d.  Discharge Days</v>
          </cell>
          <cell r="AX319">
            <v>0</v>
          </cell>
          <cell r="AY319">
            <v>519</v>
          </cell>
          <cell r="AZ319">
            <v>0</v>
          </cell>
          <cell r="BA319">
            <v>48</v>
          </cell>
          <cell r="BB319">
            <v>0</v>
          </cell>
          <cell r="BC319">
            <v>567</v>
          </cell>
        </row>
        <row r="320">
          <cell r="A320" t="str">
            <v xml:space="preserve">       e.  Average Length of Stay</v>
          </cell>
          <cell r="B320">
            <v>0</v>
          </cell>
          <cell r="C320">
            <v>4.2222222222222223</v>
          </cell>
          <cell r="D320">
            <v>0</v>
          </cell>
          <cell r="E320">
            <v>5.5</v>
          </cell>
          <cell r="F320">
            <v>0</v>
          </cell>
          <cell r="G320">
            <v>4.3499999999999996</v>
          </cell>
          <cell r="I320" t="str">
            <v xml:space="preserve">       e.  Average Length of Stay</v>
          </cell>
          <cell r="J320">
            <v>0</v>
          </cell>
          <cell r="K320">
            <v>5.0384615384615383</v>
          </cell>
          <cell r="L320">
            <v>0</v>
          </cell>
          <cell r="M320">
            <v>5.8</v>
          </cell>
          <cell r="N320">
            <v>0</v>
          </cell>
          <cell r="O320">
            <v>5.25</v>
          </cell>
          <cell r="Q320" t="str">
            <v xml:space="preserve">       e.  Average Length of Stay</v>
          </cell>
          <cell r="R320">
            <v>0</v>
          </cell>
          <cell r="S320">
            <v>5</v>
          </cell>
          <cell r="T320">
            <v>0</v>
          </cell>
          <cell r="U320">
            <v>3</v>
          </cell>
          <cell r="V320">
            <v>0</v>
          </cell>
          <cell r="W320">
            <v>4.7333333333333334</v>
          </cell>
          <cell r="Y320" t="str">
            <v xml:space="preserve">       e.  Average Length of Stay</v>
          </cell>
          <cell r="Z320">
            <v>0</v>
          </cell>
          <cell r="AA320">
            <v>4.3978638184245664</v>
          </cell>
          <cell r="AB320">
            <v>0</v>
          </cell>
          <cell r="AC320">
            <v>4.9117647058823533</v>
          </cell>
          <cell r="AD320">
            <v>0</v>
          </cell>
          <cell r="AE320">
            <v>4.4768361581920901</v>
          </cell>
          <cell r="AG320" t="str">
            <v xml:space="preserve">       e.  Average Length of Stay</v>
          </cell>
          <cell r="AH320">
            <v>0</v>
          </cell>
          <cell r="AI320">
            <v>4.9243697478991599</v>
          </cell>
          <cell r="AJ320">
            <v>0</v>
          </cell>
          <cell r="AK320">
            <v>5.0714285714285712</v>
          </cell>
          <cell r="AL320">
            <v>0</v>
          </cell>
          <cell r="AM320">
            <v>4.9523809523809526</v>
          </cell>
          <cell r="AO320" t="str">
            <v xml:space="preserve">       e.  Average Length of Stay</v>
          </cell>
          <cell r="AP320">
            <v>0</v>
          </cell>
          <cell r="AQ320">
            <v>4.129032258064516</v>
          </cell>
          <cell r="AR320">
            <v>0</v>
          </cell>
          <cell r="AS320">
            <v>4.7142857142857144</v>
          </cell>
          <cell r="AT320">
            <v>0</v>
          </cell>
          <cell r="AU320">
            <v>4.2368421052631575</v>
          </cell>
          <cell r="AW320" t="str">
            <v xml:space="preserve">       e.  Average Length of Stay</v>
          </cell>
          <cell r="AX320">
            <v>0</v>
          </cell>
          <cell r="AY320">
            <v>4.5929203539823007</v>
          </cell>
          <cell r="AZ320">
            <v>0</v>
          </cell>
          <cell r="BA320">
            <v>3.6923076923076925</v>
          </cell>
          <cell r="BB320">
            <v>0</v>
          </cell>
          <cell r="BC320">
            <v>4.5</v>
          </cell>
        </row>
        <row r="322">
          <cell r="A322" t="str">
            <v>D.   Emergency Room Visits</v>
          </cell>
          <cell r="B322">
            <v>0</v>
          </cell>
          <cell r="C322">
            <v>8</v>
          </cell>
          <cell r="D322">
            <v>0</v>
          </cell>
          <cell r="E322">
            <v>3</v>
          </cell>
          <cell r="F322">
            <v>0</v>
          </cell>
          <cell r="G322">
            <v>11</v>
          </cell>
          <cell r="I322" t="str">
            <v>D.   Emergency Room Visits</v>
          </cell>
          <cell r="J322">
            <v>0</v>
          </cell>
          <cell r="K322">
            <v>18</v>
          </cell>
          <cell r="L322">
            <v>0</v>
          </cell>
          <cell r="M322">
            <v>10</v>
          </cell>
          <cell r="N322">
            <v>0</v>
          </cell>
          <cell r="O322">
            <v>28</v>
          </cell>
          <cell r="Q322" t="str">
            <v>D.   Emergency Room Visits</v>
          </cell>
          <cell r="R322">
            <v>0</v>
          </cell>
          <cell r="S322">
            <v>9</v>
          </cell>
          <cell r="T322">
            <v>0</v>
          </cell>
          <cell r="U322">
            <v>1</v>
          </cell>
          <cell r="V322">
            <v>0</v>
          </cell>
          <cell r="W322">
            <v>10</v>
          </cell>
          <cell r="Y322" t="str">
            <v>D.   Emergency Room Visits</v>
          </cell>
          <cell r="Z322">
            <v>0</v>
          </cell>
          <cell r="AA322">
            <v>247</v>
          </cell>
          <cell r="AB322">
            <v>0</v>
          </cell>
          <cell r="AC322">
            <v>131</v>
          </cell>
          <cell r="AD322">
            <v>0</v>
          </cell>
          <cell r="AE322">
            <v>378</v>
          </cell>
          <cell r="AG322" t="str">
            <v>D.   Emergency Room Visits</v>
          </cell>
          <cell r="AH322">
            <v>0</v>
          </cell>
          <cell r="AI322">
            <v>102</v>
          </cell>
          <cell r="AJ322">
            <v>0</v>
          </cell>
          <cell r="AK322">
            <v>32</v>
          </cell>
          <cell r="AL322">
            <v>0</v>
          </cell>
          <cell r="AM322">
            <v>134</v>
          </cell>
          <cell r="AO322" t="str">
            <v>D.   Emergency Room Visits</v>
          </cell>
          <cell r="AP322">
            <v>0</v>
          </cell>
          <cell r="AQ322">
            <v>27</v>
          </cell>
          <cell r="AR322">
            <v>0</v>
          </cell>
          <cell r="AS322">
            <v>12</v>
          </cell>
          <cell r="AT322">
            <v>0</v>
          </cell>
          <cell r="AU322">
            <v>39</v>
          </cell>
          <cell r="AW322" t="str">
            <v>D.   Emergency Room Visits</v>
          </cell>
          <cell r="AX322">
            <v>0</v>
          </cell>
          <cell r="AY322">
            <v>43</v>
          </cell>
          <cell r="AZ322">
            <v>0</v>
          </cell>
          <cell r="BA322">
            <v>10</v>
          </cell>
          <cell r="BB322">
            <v>0</v>
          </cell>
          <cell r="BC322">
            <v>53</v>
          </cell>
        </row>
        <row r="326">
          <cell r="A326" t="str">
            <v>Program Contractor Financial Reporting Systems - Report #11A Utilization Data Report by County</v>
          </cell>
          <cell r="I326" t="str">
            <v>Program Contractor Financial Reporting Systems - Report #11A Utilization Data Report by County</v>
          </cell>
          <cell r="Q326" t="str">
            <v>Program Contractor Financial Reporting Systems - Report #11A Utilization Data Report by County</v>
          </cell>
          <cell r="Y326" t="str">
            <v>Program Contractor Financial Reporting Systems - Report #11A Utilization Data Report by County</v>
          </cell>
          <cell r="AG326" t="str">
            <v>Program Contractor Financial Reporting Systems - Report #11A Utilization Data Report by County</v>
          </cell>
          <cell r="AO326" t="str">
            <v>Program Contractor Financial Reporting Systems - Report #11A Utilization Data Report by County</v>
          </cell>
          <cell r="AW326" t="str">
            <v>Program Contractor Financial Reporting Systems - Report #11A Utilization Data Report by County</v>
          </cell>
        </row>
        <row r="328">
          <cell r="A328" t="str">
            <v>Statement for Program Contractor 110049 - Evercare of Arizona, Inc.</v>
          </cell>
          <cell r="F328" t="str">
            <v>County:</v>
          </cell>
          <cell r="G328" t="str">
            <v>Apache</v>
          </cell>
          <cell r="I328" t="str">
            <v>Statement for Program Contractor 110049 - Evercare of Arizona, Inc.</v>
          </cell>
          <cell r="N328" t="str">
            <v>County:</v>
          </cell>
          <cell r="O328" t="str">
            <v>Coconino</v>
          </cell>
          <cell r="Q328" t="str">
            <v>Statement for Program Contractor 110049 - Evercare of Arizona, Inc.</v>
          </cell>
          <cell r="V328" t="str">
            <v>County:</v>
          </cell>
          <cell r="W328" t="str">
            <v>La Paz</v>
          </cell>
          <cell r="Y328" t="str">
            <v>Statement for Program Contractor 110049 - Evercare of Arizona, Inc.</v>
          </cell>
          <cell r="AD328" t="str">
            <v>County:</v>
          </cell>
          <cell r="AE328" t="str">
            <v>Maricopa</v>
          </cell>
          <cell r="AG328" t="str">
            <v>Statement for Program Contractor 110049 - Evercare of Arizona, Inc.</v>
          </cell>
          <cell r="AL328" t="str">
            <v>County:</v>
          </cell>
          <cell r="AM328" t="str">
            <v>Mohave</v>
          </cell>
          <cell r="AO328" t="str">
            <v>Statement for Program Contractor 110049 - Evercare of Arizona, Inc.</v>
          </cell>
          <cell r="AT328" t="str">
            <v>County:</v>
          </cell>
          <cell r="AU328" t="str">
            <v>Navajo</v>
          </cell>
          <cell r="AW328" t="str">
            <v>Statement for Program Contractor 110049 - Evercare of Arizona, Inc.</v>
          </cell>
          <cell r="BB328" t="str">
            <v>County:</v>
          </cell>
          <cell r="BC328" t="str">
            <v>Yuma</v>
          </cell>
        </row>
        <row r="330">
          <cell r="A330" t="str">
            <v>For the Month ending 5/31/2006 in the Fiscal Year ending 9/30/2006</v>
          </cell>
          <cell r="F330" t="str">
            <v>Page 2 of 21</v>
          </cell>
          <cell r="I330" t="str">
            <v>For the Month ending 5/31/2006 in the Fiscal Year ending 9/30/2006</v>
          </cell>
          <cell r="N330" t="str">
            <v>Page 5 of 21</v>
          </cell>
          <cell r="Q330" t="str">
            <v>For the Month ending 5/31/2006 in the Fiscal Year ending 9/30/2006</v>
          </cell>
          <cell r="V330" t="str">
            <v>Page 8 of 21</v>
          </cell>
          <cell r="Y330" t="str">
            <v>For the Month ending 5/31/2006 in the Fiscal Year ending 9/30/2006</v>
          </cell>
          <cell r="AD330" t="str">
            <v>Page 11 of 21</v>
          </cell>
          <cell r="AG330" t="str">
            <v>For the Month ending 5/31/2006 in the Fiscal Year ending 9/30/2006</v>
          </cell>
          <cell r="AL330" t="str">
            <v>Page 14 of 21</v>
          </cell>
          <cell r="AO330" t="str">
            <v>For the Month ending 5/31/2006 in the Fiscal Year ending 9/30/2006</v>
          </cell>
          <cell r="AT330" t="str">
            <v>Page 17 of 21</v>
          </cell>
          <cell r="AW330" t="str">
            <v>For the Month ending 5/31/2006 in the Fiscal Year ending 9/30/2006</v>
          </cell>
          <cell r="BB330" t="str">
            <v>Page 20 of 21</v>
          </cell>
        </row>
        <row r="333">
          <cell r="A333" t="str">
            <v>Utilization Data Report by County</v>
          </cell>
          <cell r="I333" t="str">
            <v>Utilization Data Report by County</v>
          </cell>
          <cell r="Q333" t="str">
            <v>Utilization Data Report by County</v>
          </cell>
          <cell r="Y333" t="str">
            <v>Utilization Data Report by County</v>
          </cell>
          <cell r="AG333" t="str">
            <v>Utilization Data Report by County</v>
          </cell>
          <cell r="AO333" t="str">
            <v>Utilization Data Report by County</v>
          </cell>
          <cell r="AW333" t="str">
            <v>Utilization Data Report by County</v>
          </cell>
        </row>
        <row r="335">
          <cell r="B335" t="str">
            <v>MEDICARE</v>
          </cell>
          <cell r="D335" t="str">
            <v>NON-MEDICARE</v>
          </cell>
          <cell r="F335" t="str">
            <v>TOTAL</v>
          </cell>
          <cell r="J335" t="str">
            <v>MEDICARE</v>
          </cell>
          <cell r="L335" t="str">
            <v>NON-MEDICARE</v>
          </cell>
          <cell r="N335" t="str">
            <v>TOTAL</v>
          </cell>
          <cell r="R335" t="str">
            <v>MEDICARE</v>
          </cell>
          <cell r="T335" t="str">
            <v>NON-MEDICARE</v>
          </cell>
          <cell r="V335" t="str">
            <v>TOTAL</v>
          </cell>
          <cell r="Z335" t="str">
            <v>MEDICARE</v>
          </cell>
          <cell r="AB335" t="str">
            <v>NON-MEDICARE</v>
          </cell>
          <cell r="AD335" t="str">
            <v>TOTAL</v>
          </cell>
          <cell r="AH335" t="str">
            <v>MEDICARE</v>
          </cell>
          <cell r="AJ335" t="str">
            <v>NON-MEDICARE</v>
          </cell>
          <cell r="AL335" t="str">
            <v>TOTAL</v>
          </cell>
          <cell r="AP335" t="str">
            <v>MEDICARE</v>
          </cell>
          <cell r="AR335" t="str">
            <v>NON-MEDICARE</v>
          </cell>
          <cell r="AT335" t="str">
            <v>TOTAL</v>
          </cell>
          <cell r="AX335" t="str">
            <v>MEDICARE</v>
          </cell>
          <cell r="AZ335" t="str">
            <v>NON-MEDICARE</v>
          </cell>
          <cell r="BB335" t="str">
            <v>TOTAL</v>
          </cell>
        </row>
        <row r="336">
          <cell r="A336" t="str">
            <v>ITEM DESCRIPTION</v>
          </cell>
          <cell r="B336" t="str">
            <v>Current</v>
          </cell>
          <cell r="D336" t="str">
            <v>Current</v>
          </cell>
          <cell r="F336" t="str">
            <v>Current</v>
          </cell>
          <cell r="I336" t="str">
            <v>ITEM DESCRIPTION</v>
          </cell>
          <cell r="J336" t="str">
            <v>Current</v>
          </cell>
          <cell r="L336" t="str">
            <v>Current</v>
          </cell>
          <cell r="N336" t="str">
            <v>Current</v>
          </cell>
          <cell r="Q336" t="str">
            <v>ITEM DESCRIPTION</v>
          </cell>
          <cell r="R336" t="str">
            <v>Current</v>
          </cell>
          <cell r="T336" t="str">
            <v>Current</v>
          </cell>
          <cell r="V336" t="str">
            <v>Current</v>
          </cell>
          <cell r="Y336" t="str">
            <v>ITEM DESCRIPTION</v>
          </cell>
          <cell r="Z336" t="str">
            <v>Current</v>
          </cell>
          <cell r="AB336" t="str">
            <v>Current</v>
          </cell>
          <cell r="AD336" t="str">
            <v>Current</v>
          </cell>
          <cell r="AG336" t="str">
            <v>ITEM DESCRIPTION</v>
          </cell>
          <cell r="AH336" t="str">
            <v>Current</v>
          </cell>
          <cell r="AJ336" t="str">
            <v>Current</v>
          </cell>
          <cell r="AL336" t="str">
            <v>Current</v>
          </cell>
          <cell r="AO336" t="str">
            <v>ITEM DESCRIPTION</v>
          </cell>
          <cell r="AP336" t="str">
            <v>Current</v>
          </cell>
          <cell r="AR336" t="str">
            <v>Current</v>
          </cell>
          <cell r="AT336" t="str">
            <v>Current</v>
          </cell>
          <cell r="AW336" t="str">
            <v>ITEM DESCRIPTION</v>
          </cell>
          <cell r="AX336" t="str">
            <v>Current</v>
          </cell>
          <cell r="AZ336" t="str">
            <v>Current</v>
          </cell>
          <cell r="BB336" t="str">
            <v>Current</v>
          </cell>
        </row>
        <row r="337">
          <cell r="B337" t="str">
            <v>Period</v>
          </cell>
          <cell r="C337" t="str">
            <v>YTD</v>
          </cell>
          <cell r="D337" t="str">
            <v>Period</v>
          </cell>
          <cell r="E337" t="str">
            <v>YTD</v>
          </cell>
          <cell r="F337" t="str">
            <v>Period</v>
          </cell>
          <cell r="G337" t="str">
            <v>YTD</v>
          </cell>
          <cell r="J337" t="str">
            <v>Period</v>
          </cell>
          <cell r="K337" t="str">
            <v>YTD</v>
          </cell>
          <cell r="L337" t="str">
            <v>Period</v>
          </cell>
          <cell r="M337" t="str">
            <v>YTD</v>
          </cell>
          <cell r="N337" t="str">
            <v>Period</v>
          </cell>
          <cell r="O337" t="str">
            <v>YTD</v>
          </cell>
          <cell r="R337" t="str">
            <v>Period</v>
          </cell>
          <cell r="S337" t="str">
            <v>YTD</v>
          </cell>
          <cell r="T337" t="str">
            <v>Period</v>
          </cell>
          <cell r="U337" t="str">
            <v>YTD</v>
          </cell>
          <cell r="V337" t="str">
            <v>Period</v>
          </cell>
          <cell r="W337" t="str">
            <v>YTD</v>
          </cell>
          <cell r="Z337" t="str">
            <v>Period</v>
          </cell>
          <cell r="AA337" t="str">
            <v>YTD</v>
          </cell>
          <cell r="AB337" t="str">
            <v>Period</v>
          </cell>
          <cell r="AC337" t="str">
            <v>YTD</v>
          </cell>
          <cell r="AD337" t="str">
            <v>Period</v>
          </cell>
          <cell r="AE337" t="str">
            <v>YTD</v>
          </cell>
          <cell r="AH337" t="str">
            <v>Period</v>
          </cell>
          <cell r="AI337" t="str">
            <v>YTD</v>
          </cell>
          <cell r="AJ337" t="str">
            <v>Period</v>
          </cell>
          <cell r="AK337" t="str">
            <v>YTD</v>
          </cell>
          <cell r="AL337" t="str">
            <v>Period</v>
          </cell>
          <cell r="AM337" t="str">
            <v>YTD</v>
          </cell>
          <cell r="AP337" t="str">
            <v>Period</v>
          </cell>
          <cell r="AQ337" t="str">
            <v>YTD</v>
          </cell>
          <cell r="AR337" t="str">
            <v>Period</v>
          </cell>
          <cell r="AS337" t="str">
            <v>YTD</v>
          </cell>
          <cell r="AT337" t="str">
            <v>Period</v>
          </cell>
          <cell r="AU337" t="str">
            <v>YTD</v>
          </cell>
          <cell r="AX337" t="str">
            <v>Period</v>
          </cell>
          <cell r="AY337" t="str">
            <v>YTD</v>
          </cell>
          <cell r="AZ337" t="str">
            <v>Period</v>
          </cell>
          <cell r="BA337" t="str">
            <v>YTD</v>
          </cell>
          <cell r="BB337" t="str">
            <v>Period</v>
          </cell>
          <cell r="BC337" t="str">
            <v>YTD</v>
          </cell>
        </row>
        <row r="338">
          <cell r="A338" t="str">
            <v>A.   Enrollees (At End of Period)</v>
          </cell>
          <cell r="B338">
            <v>0</v>
          </cell>
          <cell r="D338">
            <v>0</v>
          </cell>
          <cell r="F338">
            <v>0</v>
          </cell>
          <cell r="I338" t="str">
            <v>A.   Enrollees (At End of Period)</v>
          </cell>
          <cell r="J338">
            <v>0</v>
          </cell>
          <cell r="L338">
            <v>0</v>
          </cell>
          <cell r="N338">
            <v>0</v>
          </cell>
          <cell r="Q338" t="str">
            <v>A.   Enrollees (At End of Period)</v>
          </cell>
          <cell r="R338">
            <v>0</v>
          </cell>
          <cell r="T338">
            <v>0</v>
          </cell>
          <cell r="V338">
            <v>0</v>
          </cell>
          <cell r="Y338" t="str">
            <v>A.   Enrollees (At End of Period)</v>
          </cell>
          <cell r="Z338">
            <v>0</v>
          </cell>
          <cell r="AB338">
            <v>0</v>
          </cell>
          <cell r="AD338">
            <v>0</v>
          </cell>
          <cell r="AG338" t="str">
            <v>A.   Enrollees (At End of Period)</v>
          </cell>
          <cell r="AH338">
            <v>0</v>
          </cell>
          <cell r="AJ338">
            <v>0</v>
          </cell>
          <cell r="AL338">
            <v>0</v>
          </cell>
          <cell r="AO338" t="str">
            <v>A.   Enrollees (At End of Period)</v>
          </cell>
          <cell r="AP338">
            <v>0</v>
          </cell>
          <cell r="AR338">
            <v>0</v>
          </cell>
          <cell r="AT338">
            <v>0</v>
          </cell>
          <cell r="AW338" t="str">
            <v>A.   Enrollees (At End of Period)</v>
          </cell>
          <cell r="AX338">
            <v>0</v>
          </cell>
          <cell r="AZ338">
            <v>0</v>
          </cell>
          <cell r="BB338">
            <v>0</v>
          </cell>
        </row>
        <row r="340">
          <cell r="A340" t="str">
            <v>B.   Member Months (Unduplicated)</v>
          </cell>
          <cell r="B340">
            <v>0</v>
          </cell>
          <cell r="C340">
            <v>190.88669999999996</v>
          </cell>
          <cell r="D340">
            <v>0</v>
          </cell>
          <cell r="E340">
            <v>54.75</v>
          </cell>
          <cell r="F340">
            <v>0</v>
          </cell>
          <cell r="G340">
            <v>245.63669999999996</v>
          </cell>
          <cell r="I340" t="str">
            <v>B.   Member Months (Unduplicated)</v>
          </cell>
          <cell r="J340">
            <v>0</v>
          </cell>
          <cell r="K340">
            <v>513.7274000000001</v>
          </cell>
          <cell r="L340">
            <v>0</v>
          </cell>
          <cell r="M340">
            <v>110.61330000000001</v>
          </cell>
          <cell r="N340">
            <v>0</v>
          </cell>
          <cell r="O340">
            <v>624.34070000000008</v>
          </cell>
          <cell r="Q340" t="str">
            <v>B.   Member Months (Unduplicated)</v>
          </cell>
          <cell r="R340">
            <v>0</v>
          </cell>
          <cell r="S340">
            <v>222.08120000000002</v>
          </cell>
          <cell r="T340">
            <v>0</v>
          </cell>
          <cell r="U340">
            <v>17.07</v>
          </cell>
          <cell r="V340">
            <v>0</v>
          </cell>
          <cell r="W340">
            <v>239.15120000000002</v>
          </cell>
          <cell r="Y340" t="str">
            <v>B.   Member Months (Unduplicated)</v>
          </cell>
          <cell r="Z340">
            <v>0</v>
          </cell>
          <cell r="AA340">
            <v>13367.081800000002</v>
          </cell>
          <cell r="AB340">
            <v>0</v>
          </cell>
          <cell r="AC340">
            <v>1964.4491000000003</v>
          </cell>
          <cell r="AD340">
            <v>0</v>
          </cell>
          <cell r="AE340">
            <v>15331.530900000002</v>
          </cell>
          <cell r="AG340" t="str">
            <v>B.   Member Months (Unduplicated)</v>
          </cell>
          <cell r="AH340">
            <v>0</v>
          </cell>
          <cell r="AI340">
            <v>2465.0030999999999</v>
          </cell>
          <cell r="AJ340">
            <v>0</v>
          </cell>
          <cell r="AK340">
            <v>338.37329999999997</v>
          </cell>
          <cell r="AL340">
            <v>0</v>
          </cell>
          <cell r="AM340">
            <v>2803.3764000000001</v>
          </cell>
          <cell r="AO340" t="str">
            <v>B.   Member Months (Unduplicated)</v>
          </cell>
          <cell r="AP340">
            <v>0</v>
          </cell>
          <cell r="AQ340">
            <v>588.85000000000014</v>
          </cell>
          <cell r="AR340">
            <v>0</v>
          </cell>
          <cell r="AS340">
            <v>145.74229999999997</v>
          </cell>
          <cell r="AT340">
            <v>0</v>
          </cell>
          <cell r="AU340">
            <v>734.59230000000014</v>
          </cell>
          <cell r="AW340" t="str">
            <v>B.   Member Months (Unduplicated)</v>
          </cell>
          <cell r="AX340">
            <v>0</v>
          </cell>
          <cell r="AY340">
            <v>1674.2218</v>
          </cell>
          <cell r="AZ340">
            <v>0</v>
          </cell>
          <cell r="BA340">
            <v>331.96999999999997</v>
          </cell>
          <cell r="BB340">
            <v>0</v>
          </cell>
          <cell r="BC340">
            <v>2006.1918000000001</v>
          </cell>
        </row>
        <row r="341">
          <cell r="A341" t="str">
            <v xml:space="preserve">   Institutional Member Months Total</v>
          </cell>
          <cell r="B341">
            <v>0</v>
          </cell>
          <cell r="C341">
            <v>15.7</v>
          </cell>
          <cell r="D341">
            <v>0</v>
          </cell>
          <cell r="E341">
            <v>11.14</v>
          </cell>
          <cell r="F341">
            <v>0</v>
          </cell>
          <cell r="G341">
            <v>26.84</v>
          </cell>
          <cell r="I341" t="str">
            <v xml:space="preserve">   Institutional Member Months Total</v>
          </cell>
          <cell r="J341">
            <v>0</v>
          </cell>
          <cell r="K341">
            <v>190.48</v>
          </cell>
          <cell r="L341">
            <v>0</v>
          </cell>
          <cell r="M341">
            <v>12.73</v>
          </cell>
          <cell r="N341">
            <v>0</v>
          </cell>
          <cell r="O341">
            <v>203.20999999999998</v>
          </cell>
          <cell r="Q341" t="str">
            <v xml:space="preserve">   Institutional Member Months Total</v>
          </cell>
          <cell r="R341">
            <v>0</v>
          </cell>
          <cell r="S341">
            <v>122.66999999999999</v>
          </cell>
          <cell r="T341">
            <v>0</v>
          </cell>
          <cell r="U341">
            <v>3</v>
          </cell>
          <cell r="V341">
            <v>0</v>
          </cell>
          <cell r="W341">
            <v>125.66999999999999</v>
          </cell>
          <cell r="Y341" t="str">
            <v xml:space="preserve">   Institutional Member Months Total</v>
          </cell>
          <cell r="Z341">
            <v>0</v>
          </cell>
          <cell r="AA341">
            <v>5378.2800000000007</v>
          </cell>
          <cell r="AB341">
            <v>0</v>
          </cell>
          <cell r="AC341">
            <v>460.42000000000007</v>
          </cell>
          <cell r="AD341">
            <v>0</v>
          </cell>
          <cell r="AE341">
            <v>5838.7000000000007</v>
          </cell>
          <cell r="AG341" t="str">
            <v xml:space="preserve">   Institutional Member Months Total</v>
          </cell>
          <cell r="AH341">
            <v>0</v>
          </cell>
          <cell r="AI341">
            <v>1342.8</v>
          </cell>
          <cell r="AJ341">
            <v>0</v>
          </cell>
          <cell r="AK341">
            <v>92.289999999999992</v>
          </cell>
          <cell r="AL341">
            <v>0</v>
          </cell>
          <cell r="AM341">
            <v>1435.09</v>
          </cell>
          <cell r="AO341" t="str">
            <v xml:space="preserve">   Institutional Member Months Total</v>
          </cell>
          <cell r="AP341">
            <v>0</v>
          </cell>
          <cell r="AQ341">
            <v>111.26</v>
          </cell>
          <cell r="AR341">
            <v>0</v>
          </cell>
          <cell r="AS341">
            <v>25.259999999999998</v>
          </cell>
          <cell r="AT341">
            <v>0</v>
          </cell>
          <cell r="AU341">
            <v>136.52000000000001</v>
          </cell>
          <cell r="AW341" t="str">
            <v xml:space="preserve">   Institutional Member Months Total</v>
          </cell>
          <cell r="AX341">
            <v>0</v>
          </cell>
          <cell r="AY341">
            <v>878.52</v>
          </cell>
          <cell r="AZ341">
            <v>0</v>
          </cell>
          <cell r="BA341">
            <v>113.56</v>
          </cell>
          <cell r="BB341">
            <v>0</v>
          </cell>
          <cell r="BC341">
            <v>992.07999999999993</v>
          </cell>
        </row>
        <row r="342">
          <cell r="A342" t="str">
            <v xml:space="preserve">   1.  Level I</v>
          </cell>
          <cell r="B342">
            <v>0</v>
          </cell>
          <cell r="C342">
            <v>6.81</v>
          </cell>
          <cell r="D342">
            <v>0</v>
          </cell>
          <cell r="E342">
            <v>8.14</v>
          </cell>
          <cell r="F342">
            <v>0</v>
          </cell>
          <cell r="G342">
            <v>14.95</v>
          </cell>
          <cell r="I342" t="str">
            <v xml:space="preserve">   1.  Level I</v>
          </cell>
          <cell r="J342">
            <v>0</v>
          </cell>
          <cell r="K342">
            <v>86.49</v>
          </cell>
          <cell r="L342">
            <v>0</v>
          </cell>
          <cell r="M342">
            <v>8.23</v>
          </cell>
          <cell r="N342">
            <v>0</v>
          </cell>
          <cell r="O342">
            <v>94.72</v>
          </cell>
          <cell r="Q342" t="str">
            <v xml:space="preserve">   1.  Level I</v>
          </cell>
          <cell r="R342">
            <v>0</v>
          </cell>
          <cell r="S342">
            <v>78.349999999999994</v>
          </cell>
          <cell r="T342">
            <v>0</v>
          </cell>
          <cell r="U342">
            <v>0</v>
          </cell>
          <cell r="V342">
            <v>0</v>
          </cell>
          <cell r="W342">
            <v>78.349999999999994</v>
          </cell>
          <cell r="Y342" t="str">
            <v xml:space="preserve">   1.  Level I</v>
          </cell>
          <cell r="Z342">
            <v>0</v>
          </cell>
          <cell r="AA342">
            <v>3650.05</v>
          </cell>
          <cell r="AB342">
            <v>0</v>
          </cell>
          <cell r="AC342">
            <v>288.17</v>
          </cell>
          <cell r="AD342">
            <v>0</v>
          </cell>
          <cell r="AE342">
            <v>3938.2200000000003</v>
          </cell>
          <cell r="AG342" t="str">
            <v xml:space="preserve">   1.  Level I</v>
          </cell>
          <cell r="AH342">
            <v>0</v>
          </cell>
          <cell r="AI342">
            <v>607.04999999999995</v>
          </cell>
          <cell r="AJ342">
            <v>0</v>
          </cell>
          <cell r="AK342">
            <v>46.1</v>
          </cell>
          <cell r="AL342">
            <v>0</v>
          </cell>
          <cell r="AM342">
            <v>653.15</v>
          </cell>
          <cell r="AO342" t="str">
            <v xml:space="preserve">   1.  Level I</v>
          </cell>
          <cell r="AP342">
            <v>0</v>
          </cell>
          <cell r="AQ342">
            <v>64.41</v>
          </cell>
          <cell r="AR342">
            <v>0</v>
          </cell>
          <cell r="AS342">
            <v>22.259999999999998</v>
          </cell>
          <cell r="AT342">
            <v>0</v>
          </cell>
          <cell r="AU342">
            <v>86.669999999999987</v>
          </cell>
          <cell r="AW342" t="str">
            <v xml:space="preserve">   1.  Level I</v>
          </cell>
          <cell r="AX342">
            <v>0</v>
          </cell>
          <cell r="AY342">
            <v>471.98</v>
          </cell>
          <cell r="AZ342">
            <v>0</v>
          </cell>
          <cell r="BA342">
            <v>69.94</v>
          </cell>
          <cell r="BB342">
            <v>0</v>
          </cell>
          <cell r="BC342">
            <v>541.92000000000007</v>
          </cell>
        </row>
        <row r="343">
          <cell r="A343" t="str">
            <v xml:space="preserve">   2.  Level II</v>
          </cell>
          <cell r="B343">
            <v>0</v>
          </cell>
          <cell r="C343">
            <v>6.73</v>
          </cell>
          <cell r="D343">
            <v>0</v>
          </cell>
          <cell r="E343">
            <v>3</v>
          </cell>
          <cell r="F343">
            <v>0</v>
          </cell>
          <cell r="G343">
            <v>9.73</v>
          </cell>
          <cell r="I343" t="str">
            <v xml:space="preserve">   2.  Level II</v>
          </cell>
          <cell r="J343">
            <v>0</v>
          </cell>
          <cell r="K343">
            <v>87.8</v>
          </cell>
          <cell r="L343">
            <v>0</v>
          </cell>
          <cell r="M343">
            <v>3</v>
          </cell>
          <cell r="N343">
            <v>0</v>
          </cell>
          <cell r="O343">
            <v>90.8</v>
          </cell>
          <cell r="Q343" t="str">
            <v xml:space="preserve">   2.  Level II</v>
          </cell>
          <cell r="R343">
            <v>0</v>
          </cell>
          <cell r="S343">
            <v>37.57</v>
          </cell>
          <cell r="T343">
            <v>0</v>
          </cell>
          <cell r="U343">
            <v>3</v>
          </cell>
          <cell r="V343">
            <v>0</v>
          </cell>
          <cell r="W343">
            <v>40.57</v>
          </cell>
          <cell r="Y343" t="str">
            <v xml:space="preserve">   2.  Level II</v>
          </cell>
          <cell r="Z343">
            <v>0</v>
          </cell>
          <cell r="AA343">
            <v>1526.49</v>
          </cell>
          <cell r="AB343">
            <v>0</v>
          </cell>
          <cell r="AC343">
            <v>127.19</v>
          </cell>
          <cell r="AD343">
            <v>0</v>
          </cell>
          <cell r="AE343">
            <v>1653.68</v>
          </cell>
          <cell r="AG343" t="str">
            <v xml:space="preserve">   2.  Level II</v>
          </cell>
          <cell r="AH343">
            <v>0</v>
          </cell>
          <cell r="AI343">
            <v>602.55999999999995</v>
          </cell>
          <cell r="AJ343">
            <v>0</v>
          </cell>
          <cell r="AK343">
            <v>28.279999999999998</v>
          </cell>
          <cell r="AL343">
            <v>0</v>
          </cell>
          <cell r="AM343">
            <v>630.83999999999992</v>
          </cell>
          <cell r="AO343" t="str">
            <v xml:space="preserve">   2.  Level II</v>
          </cell>
          <cell r="AP343">
            <v>0</v>
          </cell>
          <cell r="AQ343">
            <v>39.450000000000003</v>
          </cell>
          <cell r="AR343">
            <v>0</v>
          </cell>
          <cell r="AS343">
            <v>3</v>
          </cell>
          <cell r="AT343">
            <v>0</v>
          </cell>
          <cell r="AU343">
            <v>42.45</v>
          </cell>
          <cell r="AW343" t="str">
            <v xml:space="preserve">   2.  Level II</v>
          </cell>
          <cell r="AX343">
            <v>0</v>
          </cell>
          <cell r="AY343">
            <v>357.26</v>
          </cell>
          <cell r="AZ343">
            <v>0</v>
          </cell>
          <cell r="BA343">
            <v>27.619999999999997</v>
          </cell>
          <cell r="BB343">
            <v>0</v>
          </cell>
          <cell r="BC343">
            <v>384.88</v>
          </cell>
        </row>
        <row r="344">
          <cell r="A344" t="str">
            <v xml:space="preserve">   3.  Level III</v>
          </cell>
          <cell r="B344">
            <v>0</v>
          </cell>
          <cell r="C344">
            <v>2.16</v>
          </cell>
          <cell r="D344">
            <v>0</v>
          </cell>
          <cell r="E344">
            <v>0</v>
          </cell>
          <cell r="F344">
            <v>0</v>
          </cell>
          <cell r="G344">
            <v>2.16</v>
          </cell>
          <cell r="I344" t="str">
            <v xml:space="preserve">   3.  Level III</v>
          </cell>
          <cell r="J344">
            <v>0</v>
          </cell>
          <cell r="K344">
            <v>16.190000000000001</v>
          </cell>
          <cell r="L344">
            <v>0</v>
          </cell>
          <cell r="M344">
            <v>1.5</v>
          </cell>
          <cell r="N344">
            <v>0</v>
          </cell>
          <cell r="O344">
            <v>17.690000000000001</v>
          </cell>
          <cell r="Q344" t="str">
            <v xml:space="preserve">   3.  Level III</v>
          </cell>
          <cell r="R344">
            <v>0</v>
          </cell>
          <cell r="S344">
            <v>6.75</v>
          </cell>
          <cell r="T344">
            <v>0</v>
          </cell>
          <cell r="U344">
            <v>0</v>
          </cell>
          <cell r="V344">
            <v>0</v>
          </cell>
          <cell r="W344">
            <v>6.75</v>
          </cell>
          <cell r="Y344" t="str">
            <v xml:space="preserve">   3.  Level III</v>
          </cell>
          <cell r="Z344">
            <v>0</v>
          </cell>
          <cell r="AA344">
            <v>200.77</v>
          </cell>
          <cell r="AB344">
            <v>0</v>
          </cell>
          <cell r="AC344">
            <v>31.090000000000003</v>
          </cell>
          <cell r="AD344">
            <v>0</v>
          </cell>
          <cell r="AE344">
            <v>231.86</v>
          </cell>
          <cell r="AG344" t="str">
            <v xml:space="preserve">   3.  Level III</v>
          </cell>
          <cell r="AH344">
            <v>0</v>
          </cell>
          <cell r="AI344">
            <v>133.19</v>
          </cell>
          <cell r="AJ344">
            <v>0</v>
          </cell>
          <cell r="AK344">
            <v>17.91</v>
          </cell>
          <cell r="AL344">
            <v>0</v>
          </cell>
          <cell r="AM344">
            <v>151.1</v>
          </cell>
          <cell r="AO344" t="str">
            <v xml:space="preserve">   3.  Level III</v>
          </cell>
          <cell r="AP344">
            <v>0</v>
          </cell>
          <cell r="AQ344">
            <v>0.4</v>
          </cell>
          <cell r="AR344">
            <v>0</v>
          </cell>
          <cell r="AS344">
            <v>0</v>
          </cell>
          <cell r="AT344">
            <v>0</v>
          </cell>
          <cell r="AU344">
            <v>0.4</v>
          </cell>
          <cell r="AW344" t="str">
            <v xml:space="preserve">   3.  Level III</v>
          </cell>
          <cell r="AX344">
            <v>0</v>
          </cell>
          <cell r="AY344">
            <v>49.28</v>
          </cell>
          <cell r="AZ344">
            <v>0</v>
          </cell>
          <cell r="BA344">
            <v>16</v>
          </cell>
          <cell r="BB344">
            <v>0</v>
          </cell>
          <cell r="BC344">
            <v>65.28</v>
          </cell>
        </row>
        <row r="345">
          <cell r="A345" t="str">
            <v xml:space="preserve">   4.  Level IV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I345" t="str">
            <v xml:space="preserve">   4.  Level IV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 t="str">
            <v xml:space="preserve">   4.  Level IV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Y345" t="str">
            <v xml:space="preserve">   4.  Level IV</v>
          </cell>
          <cell r="Z345">
            <v>0</v>
          </cell>
          <cell r="AA345">
            <v>0.97</v>
          </cell>
          <cell r="AB345">
            <v>0</v>
          </cell>
          <cell r="AC345">
            <v>13.969999999999999</v>
          </cell>
          <cell r="AD345">
            <v>0</v>
          </cell>
          <cell r="AE345">
            <v>14.94</v>
          </cell>
          <cell r="AG345" t="str">
            <v xml:space="preserve">   4.  Level IV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O345" t="str">
            <v xml:space="preserve">   4.  Level IV</v>
          </cell>
          <cell r="AP345">
            <v>0</v>
          </cell>
          <cell r="AQ345">
            <v>7</v>
          </cell>
          <cell r="AR345">
            <v>0</v>
          </cell>
          <cell r="AS345">
            <v>0</v>
          </cell>
          <cell r="AT345">
            <v>0</v>
          </cell>
          <cell r="AU345">
            <v>7</v>
          </cell>
          <cell r="AW345" t="str">
            <v xml:space="preserve">   4.  Level IV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346" t="str">
            <v xml:space="preserve">   5.</v>
          </cell>
          <cell r="I346" t="str">
            <v xml:space="preserve">   5.</v>
          </cell>
          <cell r="Q346" t="str">
            <v xml:space="preserve">   5.</v>
          </cell>
          <cell r="Y346" t="str">
            <v xml:space="preserve">   5.</v>
          </cell>
          <cell r="AG346" t="str">
            <v xml:space="preserve">   5.</v>
          </cell>
          <cell r="AO346" t="str">
            <v xml:space="preserve">   5.</v>
          </cell>
          <cell r="AW346" t="str">
            <v xml:space="preserve">   5.</v>
          </cell>
        </row>
        <row r="347">
          <cell r="A347" t="str">
            <v xml:space="preserve">   6.</v>
          </cell>
          <cell r="I347" t="str">
            <v xml:space="preserve">   6.</v>
          </cell>
          <cell r="Q347" t="str">
            <v xml:space="preserve">   6.</v>
          </cell>
          <cell r="Y347" t="str">
            <v xml:space="preserve">   6.</v>
          </cell>
          <cell r="AG347" t="str">
            <v xml:space="preserve">   6.</v>
          </cell>
          <cell r="AO347" t="str">
            <v xml:space="preserve">   6.</v>
          </cell>
          <cell r="AW347" t="str">
            <v xml:space="preserve">   6.</v>
          </cell>
        </row>
        <row r="348">
          <cell r="A348" t="str">
            <v xml:space="preserve">   7.  Home and Community Based Services (HCBS) Total</v>
          </cell>
          <cell r="B348">
            <v>0</v>
          </cell>
          <cell r="C348">
            <v>193.30999999999997</v>
          </cell>
          <cell r="D348">
            <v>0</v>
          </cell>
          <cell r="E348">
            <v>50.61</v>
          </cell>
          <cell r="F348">
            <v>0</v>
          </cell>
          <cell r="G348">
            <v>243.91999999999996</v>
          </cell>
          <cell r="I348" t="str">
            <v xml:space="preserve">   7.  Home and Community Based Services (HCBS) Total</v>
          </cell>
          <cell r="J348">
            <v>0</v>
          </cell>
          <cell r="K348">
            <v>338.48</v>
          </cell>
          <cell r="L348">
            <v>0</v>
          </cell>
          <cell r="M348">
            <v>88.35</v>
          </cell>
          <cell r="N348">
            <v>0</v>
          </cell>
          <cell r="O348">
            <v>426.83000000000004</v>
          </cell>
          <cell r="Q348" t="str">
            <v xml:space="preserve">   7.  Home and Community Based Services (HCBS) Total</v>
          </cell>
          <cell r="R348">
            <v>0</v>
          </cell>
          <cell r="S348">
            <v>95.550000000000011</v>
          </cell>
          <cell r="T348">
            <v>0</v>
          </cell>
          <cell r="U348">
            <v>14.07</v>
          </cell>
          <cell r="V348">
            <v>0</v>
          </cell>
          <cell r="W348">
            <v>109.62</v>
          </cell>
          <cell r="Y348" t="str">
            <v xml:space="preserve">   7.  Home and Community Based Services (HCBS) Total</v>
          </cell>
          <cell r="Z348">
            <v>0</v>
          </cell>
          <cell r="AA348">
            <v>8554.57</v>
          </cell>
          <cell r="AB348">
            <v>0</v>
          </cell>
          <cell r="AC348">
            <v>1510.57</v>
          </cell>
          <cell r="AD348">
            <v>0</v>
          </cell>
          <cell r="AE348">
            <v>10065.14</v>
          </cell>
          <cell r="AG348" t="str">
            <v xml:space="preserve">   7.  Home and Community Based Services (HCBS) Total</v>
          </cell>
          <cell r="AH348">
            <v>0</v>
          </cell>
          <cell r="AI348">
            <v>1325.78</v>
          </cell>
          <cell r="AJ348">
            <v>0</v>
          </cell>
          <cell r="AK348">
            <v>251.34</v>
          </cell>
          <cell r="AL348">
            <v>0</v>
          </cell>
          <cell r="AM348">
            <v>1577.12</v>
          </cell>
          <cell r="AO348" t="str">
            <v xml:space="preserve">   7.  Home and Community Based Services (HCBS) Total</v>
          </cell>
          <cell r="AP348">
            <v>0</v>
          </cell>
          <cell r="AQ348">
            <v>479.69000000000005</v>
          </cell>
          <cell r="AR348">
            <v>0</v>
          </cell>
          <cell r="AS348">
            <v>135.70999999999998</v>
          </cell>
          <cell r="AT348">
            <v>0</v>
          </cell>
          <cell r="AU348">
            <v>615.40000000000009</v>
          </cell>
          <cell r="AW348" t="str">
            <v xml:space="preserve">   7.  Home and Community Based Services (HCBS) Total</v>
          </cell>
          <cell r="AX348">
            <v>0</v>
          </cell>
          <cell r="AY348">
            <v>1021.8000000000001</v>
          </cell>
          <cell r="AZ348">
            <v>0</v>
          </cell>
          <cell r="BA348">
            <v>258.95</v>
          </cell>
          <cell r="BB348">
            <v>0</v>
          </cell>
          <cell r="BC348">
            <v>1280.75</v>
          </cell>
        </row>
        <row r="349">
          <cell r="A349" t="str">
            <v xml:space="preserve">       a.  Adult Foster Care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I349" t="str">
            <v xml:space="preserve">       a.  Adult Foster Care</v>
          </cell>
          <cell r="J349">
            <v>0</v>
          </cell>
          <cell r="K349">
            <v>0</v>
          </cell>
          <cell r="L349">
            <v>0</v>
          </cell>
          <cell r="M349">
            <v>1.17</v>
          </cell>
          <cell r="N349">
            <v>0</v>
          </cell>
          <cell r="O349">
            <v>1.17</v>
          </cell>
          <cell r="Q349" t="str">
            <v xml:space="preserve">       a.  Adult Foster Care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Y349" t="str">
            <v xml:space="preserve">       a.  Adult Foster Care</v>
          </cell>
          <cell r="Z349">
            <v>0</v>
          </cell>
          <cell r="AA349">
            <v>161.51</v>
          </cell>
          <cell r="AB349">
            <v>0</v>
          </cell>
          <cell r="AC349">
            <v>26.04</v>
          </cell>
          <cell r="AD349">
            <v>0</v>
          </cell>
          <cell r="AE349">
            <v>187.54999999999998</v>
          </cell>
          <cell r="AG349" t="str">
            <v xml:space="preserve">       a.  Adult Foster Care</v>
          </cell>
          <cell r="AH349">
            <v>0</v>
          </cell>
          <cell r="AI349">
            <v>12.9</v>
          </cell>
          <cell r="AJ349">
            <v>0</v>
          </cell>
          <cell r="AK349">
            <v>5.73</v>
          </cell>
          <cell r="AL349">
            <v>0</v>
          </cell>
          <cell r="AM349">
            <v>18.630000000000003</v>
          </cell>
          <cell r="AO349" t="str">
            <v xml:space="preserve">       a.  Adult Foster Care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W349" t="str">
            <v xml:space="preserve">       a.  Adult Foster Care</v>
          </cell>
          <cell r="AX349">
            <v>0</v>
          </cell>
          <cell r="AY349">
            <v>4</v>
          </cell>
          <cell r="AZ349">
            <v>0</v>
          </cell>
          <cell r="BA349">
            <v>0</v>
          </cell>
          <cell r="BB349">
            <v>0</v>
          </cell>
          <cell r="BC349">
            <v>4</v>
          </cell>
        </row>
        <row r="350">
          <cell r="A350" t="str">
            <v xml:space="preserve">       b.  Assisted Living Home (Adult Care Home)</v>
          </cell>
          <cell r="B350">
            <v>0</v>
          </cell>
          <cell r="C350">
            <v>44.36</v>
          </cell>
          <cell r="D350">
            <v>0</v>
          </cell>
          <cell r="E350">
            <v>1.66</v>
          </cell>
          <cell r="F350">
            <v>0</v>
          </cell>
          <cell r="G350">
            <v>46.019999999999996</v>
          </cell>
          <cell r="I350" t="str">
            <v xml:space="preserve">       b.  Assisted Living Home (Adult Care Home)</v>
          </cell>
          <cell r="J350">
            <v>0</v>
          </cell>
          <cell r="K350">
            <v>19.060000000000002</v>
          </cell>
          <cell r="L350">
            <v>0</v>
          </cell>
          <cell r="M350">
            <v>4.7</v>
          </cell>
          <cell r="N350">
            <v>0</v>
          </cell>
          <cell r="O350">
            <v>23.76</v>
          </cell>
          <cell r="Q350" t="str">
            <v xml:space="preserve">       b.  Assisted Living Home (Adult Care Home)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Y350" t="str">
            <v xml:space="preserve">       b.  Assisted Living Home (Adult Care Home)</v>
          </cell>
          <cell r="Z350">
            <v>0</v>
          </cell>
          <cell r="AA350">
            <v>1894.61</v>
          </cell>
          <cell r="AB350">
            <v>0</v>
          </cell>
          <cell r="AC350">
            <v>120.88</v>
          </cell>
          <cell r="AD350">
            <v>0</v>
          </cell>
          <cell r="AE350">
            <v>2015.4899999999998</v>
          </cell>
          <cell r="AG350" t="str">
            <v xml:space="preserve">       b.  Assisted Living Home (Adult Care Home)</v>
          </cell>
          <cell r="AH350">
            <v>0</v>
          </cell>
          <cell r="AI350">
            <v>30.16</v>
          </cell>
          <cell r="AJ350">
            <v>0</v>
          </cell>
          <cell r="AK350">
            <v>10.3</v>
          </cell>
          <cell r="AL350">
            <v>0</v>
          </cell>
          <cell r="AM350">
            <v>40.46</v>
          </cell>
          <cell r="AO350" t="str">
            <v xml:space="preserve">       b.  Assisted Living Home (Adult Care Home)</v>
          </cell>
          <cell r="AP350">
            <v>0</v>
          </cell>
          <cell r="AQ350">
            <v>84.77</v>
          </cell>
          <cell r="AR350">
            <v>0</v>
          </cell>
          <cell r="AS350">
            <v>12</v>
          </cell>
          <cell r="AT350">
            <v>0</v>
          </cell>
          <cell r="AU350">
            <v>96.77</v>
          </cell>
          <cell r="AW350" t="str">
            <v xml:space="preserve">       b.  Assisted Living Home (Adult Care Home)</v>
          </cell>
          <cell r="AX350">
            <v>0</v>
          </cell>
          <cell r="AY350">
            <v>114.64999999999999</v>
          </cell>
          <cell r="AZ350">
            <v>0</v>
          </cell>
          <cell r="BA350">
            <v>10.27</v>
          </cell>
          <cell r="BB350">
            <v>0</v>
          </cell>
          <cell r="BC350">
            <v>124.91999999999999</v>
          </cell>
        </row>
        <row r="351">
          <cell r="A351" t="str">
            <v xml:space="preserve">       c.  Group Home (DD)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I351" t="str">
            <v xml:space="preserve">       c.  Group Home (DD)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 t="str">
            <v xml:space="preserve">       c.  Group Home (DD)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Y351" t="str">
            <v xml:space="preserve">       c.  Group Home (DD)</v>
          </cell>
          <cell r="Z351">
            <v>0</v>
          </cell>
          <cell r="AA351">
            <v>4.0299999999999994</v>
          </cell>
          <cell r="AB351">
            <v>0</v>
          </cell>
          <cell r="AC351">
            <v>0</v>
          </cell>
          <cell r="AD351">
            <v>0</v>
          </cell>
          <cell r="AE351">
            <v>4.0299999999999994</v>
          </cell>
          <cell r="AG351" t="str">
            <v xml:space="preserve">       c.  Group Home (DD)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O351" t="str">
            <v xml:space="preserve">       c.  Group Home (DD)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W351" t="str">
            <v xml:space="preserve">       c.  Group Home (DD)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A352" t="str">
            <v xml:space="preserve">       d.  Individual Home</v>
          </cell>
          <cell r="B352">
            <v>0</v>
          </cell>
          <cell r="C352">
            <v>79.72999999999999</v>
          </cell>
          <cell r="D352">
            <v>0</v>
          </cell>
          <cell r="E352">
            <v>36.950000000000003</v>
          </cell>
          <cell r="F352">
            <v>0</v>
          </cell>
          <cell r="G352">
            <v>116.67999999999999</v>
          </cell>
          <cell r="I352" t="str">
            <v xml:space="preserve">       d.  Individual Home</v>
          </cell>
          <cell r="J352">
            <v>0</v>
          </cell>
          <cell r="K352">
            <v>104.99</v>
          </cell>
          <cell r="L352">
            <v>0</v>
          </cell>
          <cell r="M352">
            <v>45.69</v>
          </cell>
          <cell r="N352">
            <v>0</v>
          </cell>
          <cell r="O352">
            <v>150.68</v>
          </cell>
          <cell r="Q352" t="str">
            <v xml:space="preserve">       d.  Individual Home</v>
          </cell>
          <cell r="R352">
            <v>0</v>
          </cell>
          <cell r="S352">
            <v>69.900000000000006</v>
          </cell>
          <cell r="T352">
            <v>0</v>
          </cell>
          <cell r="U352">
            <v>3</v>
          </cell>
          <cell r="V352">
            <v>0</v>
          </cell>
          <cell r="W352">
            <v>72.900000000000006</v>
          </cell>
          <cell r="Y352" t="str">
            <v xml:space="preserve">       d.  Individual Home</v>
          </cell>
          <cell r="Z352">
            <v>0</v>
          </cell>
          <cell r="AA352">
            <v>1965.87</v>
          </cell>
          <cell r="AB352">
            <v>0</v>
          </cell>
          <cell r="AC352">
            <v>726.05</v>
          </cell>
          <cell r="AD352">
            <v>0</v>
          </cell>
          <cell r="AE352">
            <v>2691.92</v>
          </cell>
          <cell r="AG352" t="str">
            <v xml:space="preserve">       d.  Individual Home</v>
          </cell>
          <cell r="AH352">
            <v>0</v>
          </cell>
          <cell r="AI352">
            <v>534.37</v>
          </cell>
          <cell r="AJ352">
            <v>0</v>
          </cell>
          <cell r="AK352">
            <v>126.09</v>
          </cell>
          <cell r="AL352">
            <v>0</v>
          </cell>
          <cell r="AM352">
            <v>660.46</v>
          </cell>
          <cell r="AO352" t="str">
            <v xml:space="preserve">       d.  Individual Home</v>
          </cell>
          <cell r="AP352">
            <v>0</v>
          </cell>
          <cell r="AQ352">
            <v>196.08</v>
          </cell>
          <cell r="AR352">
            <v>0</v>
          </cell>
          <cell r="AS352">
            <v>78.42</v>
          </cell>
          <cell r="AT352">
            <v>0</v>
          </cell>
          <cell r="AU352">
            <v>274.5</v>
          </cell>
          <cell r="AW352" t="str">
            <v xml:space="preserve">       d.  Individual Home</v>
          </cell>
          <cell r="AX352">
            <v>0</v>
          </cell>
          <cell r="AY352">
            <v>336.13</v>
          </cell>
          <cell r="AZ352">
            <v>0</v>
          </cell>
          <cell r="BA352">
            <v>124.83999999999999</v>
          </cell>
          <cell r="BB352">
            <v>0</v>
          </cell>
          <cell r="BC352">
            <v>460.96999999999997</v>
          </cell>
        </row>
        <row r="353">
          <cell r="A353" t="str">
            <v xml:space="preserve">       e.  Assisted Living Centers (SRL)</v>
          </cell>
          <cell r="B353">
            <v>0</v>
          </cell>
          <cell r="C353">
            <v>3.3200000000000003</v>
          </cell>
          <cell r="D353">
            <v>0</v>
          </cell>
          <cell r="E353">
            <v>3</v>
          </cell>
          <cell r="F353">
            <v>0</v>
          </cell>
          <cell r="G353">
            <v>6.32</v>
          </cell>
          <cell r="I353" t="str">
            <v xml:space="preserve">       e.  Assisted Living Centers (SRL)</v>
          </cell>
          <cell r="J353">
            <v>0</v>
          </cell>
          <cell r="K353">
            <v>144.38999999999999</v>
          </cell>
          <cell r="L353">
            <v>0</v>
          </cell>
          <cell r="M353">
            <v>8.17</v>
          </cell>
          <cell r="N353">
            <v>0</v>
          </cell>
          <cell r="O353">
            <v>152.55999999999997</v>
          </cell>
          <cell r="Q353" t="str">
            <v xml:space="preserve">       e.  Assisted Living Centers (SRL)</v>
          </cell>
          <cell r="R353">
            <v>0</v>
          </cell>
          <cell r="S353">
            <v>8.65</v>
          </cell>
          <cell r="T353">
            <v>0</v>
          </cell>
          <cell r="U353">
            <v>0</v>
          </cell>
          <cell r="V353">
            <v>0</v>
          </cell>
          <cell r="W353">
            <v>8.65</v>
          </cell>
          <cell r="Y353" t="str">
            <v xml:space="preserve">       e.  Assisted Living Centers (SRL)</v>
          </cell>
          <cell r="Z353">
            <v>0</v>
          </cell>
          <cell r="AA353">
            <v>2157.25</v>
          </cell>
          <cell r="AB353">
            <v>0</v>
          </cell>
          <cell r="AC353">
            <v>134.42000000000002</v>
          </cell>
          <cell r="AD353">
            <v>0</v>
          </cell>
          <cell r="AE353">
            <v>2291.67</v>
          </cell>
          <cell r="AG353" t="str">
            <v xml:space="preserve">       e.  Assisted Living Centers (SRL)</v>
          </cell>
          <cell r="AH353">
            <v>0</v>
          </cell>
          <cell r="AI353">
            <v>365.73</v>
          </cell>
          <cell r="AJ353">
            <v>0</v>
          </cell>
          <cell r="AK353">
            <v>51.73</v>
          </cell>
          <cell r="AL353">
            <v>0</v>
          </cell>
          <cell r="AM353">
            <v>417.46000000000004</v>
          </cell>
          <cell r="AO353" t="str">
            <v xml:space="preserve">       e.  Assisted Living Centers (SRL)</v>
          </cell>
          <cell r="AP353">
            <v>0</v>
          </cell>
          <cell r="AQ353">
            <v>57.95</v>
          </cell>
          <cell r="AR353">
            <v>0</v>
          </cell>
          <cell r="AS353">
            <v>9.8000000000000007</v>
          </cell>
          <cell r="AT353">
            <v>0</v>
          </cell>
          <cell r="AU353">
            <v>67.75</v>
          </cell>
          <cell r="AW353" t="str">
            <v xml:space="preserve">       e.  Assisted Living Centers (SRL)</v>
          </cell>
          <cell r="AX353">
            <v>0</v>
          </cell>
          <cell r="AY353">
            <v>144.34</v>
          </cell>
          <cell r="AZ353">
            <v>0</v>
          </cell>
          <cell r="BA353">
            <v>16.86</v>
          </cell>
          <cell r="BB353">
            <v>0</v>
          </cell>
          <cell r="BC353">
            <v>161.19999999999999</v>
          </cell>
        </row>
        <row r="354">
          <cell r="A354" t="str">
            <v xml:space="preserve">       f.  Other (Hospice)</v>
          </cell>
          <cell r="B354">
            <v>0</v>
          </cell>
          <cell r="C354">
            <v>17.420000000000002</v>
          </cell>
          <cell r="D354">
            <v>0</v>
          </cell>
          <cell r="E354">
            <v>0</v>
          </cell>
          <cell r="F354">
            <v>0</v>
          </cell>
          <cell r="G354">
            <v>17.420000000000002</v>
          </cell>
          <cell r="I354" t="str">
            <v xml:space="preserve">       f.  Other (Hospice)</v>
          </cell>
          <cell r="J354">
            <v>0</v>
          </cell>
          <cell r="K354">
            <v>1.9100000000000001</v>
          </cell>
          <cell r="L354">
            <v>0</v>
          </cell>
          <cell r="M354">
            <v>0</v>
          </cell>
          <cell r="N354">
            <v>0</v>
          </cell>
          <cell r="O354">
            <v>1.9100000000000001</v>
          </cell>
          <cell r="Q354" t="str">
            <v xml:space="preserve">       f.  Other (Hospice)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0</v>
          </cell>
          <cell r="W354">
            <v>3</v>
          </cell>
          <cell r="Y354" t="str">
            <v xml:space="preserve">       f.  Other (Hospice)</v>
          </cell>
          <cell r="Z354">
            <v>0</v>
          </cell>
          <cell r="AA354">
            <v>287.98</v>
          </cell>
          <cell r="AB354">
            <v>0</v>
          </cell>
          <cell r="AC354">
            <v>6.83</v>
          </cell>
          <cell r="AD354">
            <v>0</v>
          </cell>
          <cell r="AE354">
            <v>294.81</v>
          </cell>
          <cell r="AG354" t="str">
            <v xml:space="preserve">       f.  Other (Hospice)</v>
          </cell>
          <cell r="AH354">
            <v>0</v>
          </cell>
          <cell r="AI354">
            <v>4.0600000000000005</v>
          </cell>
          <cell r="AJ354">
            <v>0</v>
          </cell>
          <cell r="AK354">
            <v>0</v>
          </cell>
          <cell r="AL354">
            <v>0</v>
          </cell>
          <cell r="AM354">
            <v>4.0600000000000005</v>
          </cell>
          <cell r="AO354" t="str">
            <v xml:space="preserve">       f.  Other (Hospice)</v>
          </cell>
          <cell r="AP354">
            <v>0</v>
          </cell>
          <cell r="AQ354">
            <v>16.420000000000002</v>
          </cell>
          <cell r="AR354">
            <v>0</v>
          </cell>
          <cell r="AS354">
            <v>6.49</v>
          </cell>
          <cell r="AT354">
            <v>0</v>
          </cell>
          <cell r="AU354">
            <v>22.910000000000004</v>
          </cell>
          <cell r="AW354" t="str">
            <v xml:space="preserve">       f.  Other (Hospice)</v>
          </cell>
          <cell r="AX354">
            <v>0</v>
          </cell>
          <cell r="AY354">
            <v>25.36</v>
          </cell>
          <cell r="AZ354">
            <v>0</v>
          </cell>
          <cell r="BA354">
            <v>1.9</v>
          </cell>
          <cell r="BB354">
            <v>0</v>
          </cell>
          <cell r="BC354">
            <v>27.259999999999998</v>
          </cell>
        </row>
        <row r="355">
          <cell r="A355" t="str">
            <v xml:space="preserve">       g.  Attendant Care</v>
          </cell>
          <cell r="B355">
            <v>0</v>
          </cell>
          <cell r="C355">
            <v>48.48</v>
          </cell>
          <cell r="D355">
            <v>0</v>
          </cell>
          <cell r="E355">
            <v>9</v>
          </cell>
          <cell r="F355">
            <v>0</v>
          </cell>
          <cell r="G355">
            <v>57.48</v>
          </cell>
          <cell r="I355" t="str">
            <v xml:space="preserve">       g.  Attendant Care</v>
          </cell>
          <cell r="J355">
            <v>0</v>
          </cell>
          <cell r="K355">
            <v>68.13</v>
          </cell>
          <cell r="L355">
            <v>0</v>
          </cell>
          <cell r="M355">
            <v>28.619999999999997</v>
          </cell>
          <cell r="N355">
            <v>0</v>
          </cell>
          <cell r="O355">
            <v>96.75</v>
          </cell>
          <cell r="Q355" t="str">
            <v xml:space="preserve">       g.  Attendant Care</v>
          </cell>
          <cell r="R355">
            <v>0</v>
          </cell>
          <cell r="S355">
            <v>17</v>
          </cell>
          <cell r="T355">
            <v>0</v>
          </cell>
          <cell r="U355">
            <v>8.07</v>
          </cell>
          <cell r="V355">
            <v>0</v>
          </cell>
          <cell r="W355">
            <v>25.07</v>
          </cell>
          <cell r="Y355" t="str">
            <v xml:space="preserve">       g.  Attendant Care</v>
          </cell>
          <cell r="Z355">
            <v>0</v>
          </cell>
          <cell r="AA355">
            <v>2083.3200000000002</v>
          </cell>
          <cell r="AB355">
            <v>0</v>
          </cell>
          <cell r="AC355">
            <v>496.35</v>
          </cell>
          <cell r="AD355">
            <v>0</v>
          </cell>
          <cell r="AE355">
            <v>2579.67</v>
          </cell>
          <cell r="AG355" t="str">
            <v xml:space="preserve">       g.  Attendant Care</v>
          </cell>
          <cell r="AH355">
            <v>0</v>
          </cell>
          <cell r="AI355">
            <v>378.56</v>
          </cell>
          <cell r="AJ355">
            <v>0</v>
          </cell>
          <cell r="AK355">
            <v>57.490000000000009</v>
          </cell>
          <cell r="AL355">
            <v>0</v>
          </cell>
          <cell r="AM355">
            <v>436.05</v>
          </cell>
          <cell r="AO355" t="str">
            <v xml:space="preserve">       g.  Attendant Care</v>
          </cell>
          <cell r="AP355">
            <v>0</v>
          </cell>
          <cell r="AQ355">
            <v>124.47</v>
          </cell>
          <cell r="AR355">
            <v>0</v>
          </cell>
          <cell r="AS355">
            <v>29</v>
          </cell>
          <cell r="AT355">
            <v>0</v>
          </cell>
          <cell r="AU355">
            <v>153.47</v>
          </cell>
          <cell r="AW355" t="str">
            <v xml:space="preserve">       g.  Attendant Care</v>
          </cell>
          <cell r="AX355">
            <v>0</v>
          </cell>
          <cell r="AY355">
            <v>397.32000000000005</v>
          </cell>
          <cell r="AZ355">
            <v>0</v>
          </cell>
          <cell r="BA355">
            <v>105.08000000000001</v>
          </cell>
          <cell r="BB355">
            <v>0</v>
          </cell>
          <cell r="BC355">
            <v>502.40000000000009</v>
          </cell>
        </row>
        <row r="356">
          <cell r="A356" t="str">
            <v xml:space="preserve">   8.  Acute Care</v>
          </cell>
          <cell r="B356">
            <v>0</v>
          </cell>
          <cell r="C356">
            <v>3.2</v>
          </cell>
          <cell r="D356">
            <v>0</v>
          </cell>
          <cell r="E356">
            <v>0</v>
          </cell>
          <cell r="F356">
            <v>0</v>
          </cell>
          <cell r="G356">
            <v>3.2</v>
          </cell>
          <cell r="I356" t="str">
            <v xml:space="preserve">   8.  Acute Care</v>
          </cell>
          <cell r="J356">
            <v>0</v>
          </cell>
          <cell r="K356">
            <v>11</v>
          </cell>
          <cell r="L356">
            <v>0</v>
          </cell>
          <cell r="M356">
            <v>6.0299999999999994</v>
          </cell>
          <cell r="N356">
            <v>0</v>
          </cell>
          <cell r="O356">
            <v>17.03</v>
          </cell>
          <cell r="Q356" t="str">
            <v xml:space="preserve">   8.  Acute Care</v>
          </cell>
          <cell r="R356">
            <v>0</v>
          </cell>
          <cell r="S356">
            <v>7.5299999999999994</v>
          </cell>
          <cell r="T356">
            <v>0</v>
          </cell>
          <cell r="U356">
            <v>0</v>
          </cell>
          <cell r="V356">
            <v>0</v>
          </cell>
          <cell r="W356">
            <v>7.5299999999999994</v>
          </cell>
          <cell r="Y356" t="str">
            <v xml:space="preserve">   8.  Acute Care</v>
          </cell>
          <cell r="Z356">
            <v>0</v>
          </cell>
          <cell r="AA356">
            <v>114.88</v>
          </cell>
          <cell r="AB356">
            <v>0</v>
          </cell>
          <cell r="AC356">
            <v>85.009999999999991</v>
          </cell>
          <cell r="AD356">
            <v>0</v>
          </cell>
          <cell r="AE356">
            <v>199.89</v>
          </cell>
          <cell r="AG356" t="str">
            <v xml:space="preserve">   8.  Acute Care</v>
          </cell>
          <cell r="AH356">
            <v>0</v>
          </cell>
          <cell r="AI356">
            <v>6.9</v>
          </cell>
          <cell r="AJ356">
            <v>0</v>
          </cell>
          <cell r="AK356">
            <v>0</v>
          </cell>
          <cell r="AL356">
            <v>0</v>
          </cell>
          <cell r="AM356">
            <v>6.9</v>
          </cell>
          <cell r="AO356" t="str">
            <v xml:space="preserve">   8.  Acute Care</v>
          </cell>
          <cell r="AP356">
            <v>0</v>
          </cell>
          <cell r="AQ356">
            <v>4.57</v>
          </cell>
          <cell r="AR356">
            <v>0</v>
          </cell>
          <cell r="AS356">
            <v>0</v>
          </cell>
          <cell r="AT356">
            <v>0</v>
          </cell>
          <cell r="AU356">
            <v>4.57</v>
          </cell>
          <cell r="AW356" t="str">
            <v xml:space="preserve">   8.  Acute Care</v>
          </cell>
          <cell r="AX356">
            <v>0</v>
          </cell>
          <cell r="AY356">
            <v>5</v>
          </cell>
          <cell r="AZ356">
            <v>0</v>
          </cell>
          <cell r="BA356">
            <v>5</v>
          </cell>
          <cell r="BB356">
            <v>0</v>
          </cell>
          <cell r="BC356">
            <v>10</v>
          </cell>
        </row>
        <row r="357">
          <cell r="A357" t="str">
            <v xml:space="preserve">   9.  Ventilator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I357" t="str">
            <v xml:space="preserve">   9.  Ventilator</v>
          </cell>
          <cell r="J357">
            <v>0</v>
          </cell>
          <cell r="K357">
            <v>0</v>
          </cell>
          <cell r="L357">
            <v>0</v>
          </cell>
          <cell r="M357">
            <v>3</v>
          </cell>
          <cell r="N357">
            <v>0</v>
          </cell>
          <cell r="O357">
            <v>3</v>
          </cell>
          <cell r="Q357" t="str">
            <v xml:space="preserve">   9.  Ventilator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Y357" t="str">
            <v xml:space="preserve">   9.  Ventilator</v>
          </cell>
          <cell r="Z357">
            <v>0</v>
          </cell>
          <cell r="AA357">
            <v>64.25</v>
          </cell>
          <cell r="AB357">
            <v>0</v>
          </cell>
          <cell r="AC357">
            <v>56.510000000000005</v>
          </cell>
          <cell r="AD357">
            <v>0</v>
          </cell>
          <cell r="AE357">
            <v>120.76</v>
          </cell>
          <cell r="AG357" t="str">
            <v xml:space="preserve">   9.  Ventilator</v>
          </cell>
          <cell r="AH357">
            <v>0</v>
          </cell>
          <cell r="AI357">
            <v>4</v>
          </cell>
          <cell r="AJ357">
            <v>0</v>
          </cell>
          <cell r="AK357">
            <v>0</v>
          </cell>
          <cell r="AL357">
            <v>0</v>
          </cell>
          <cell r="AM357">
            <v>4</v>
          </cell>
          <cell r="AO357" t="str">
            <v xml:space="preserve">   9.  Ventilator</v>
          </cell>
          <cell r="AP357">
            <v>0</v>
          </cell>
          <cell r="AQ357">
            <v>4</v>
          </cell>
          <cell r="AR357">
            <v>0</v>
          </cell>
          <cell r="AS357">
            <v>3</v>
          </cell>
          <cell r="AT357">
            <v>0</v>
          </cell>
          <cell r="AU357">
            <v>7</v>
          </cell>
          <cell r="AW357" t="str">
            <v xml:space="preserve">   9.  Ventilator</v>
          </cell>
          <cell r="AX357">
            <v>0</v>
          </cell>
          <cell r="AY357">
            <v>0</v>
          </cell>
          <cell r="AZ357">
            <v>0</v>
          </cell>
          <cell r="BA357">
            <v>3</v>
          </cell>
          <cell r="BB357">
            <v>0</v>
          </cell>
          <cell r="BC357">
            <v>3</v>
          </cell>
        </row>
        <row r="358">
          <cell r="A358" t="str">
            <v xml:space="preserve">  10.  Prior Period</v>
          </cell>
          <cell r="B358">
            <v>0</v>
          </cell>
          <cell r="C358">
            <v>1.9666999999999999</v>
          </cell>
          <cell r="D358">
            <v>0</v>
          </cell>
          <cell r="E358">
            <v>0</v>
          </cell>
          <cell r="F358">
            <v>0</v>
          </cell>
          <cell r="G358">
            <v>1.9666999999999999</v>
          </cell>
          <cell r="I358" t="str">
            <v xml:space="preserve">  10.  Prior Period</v>
          </cell>
          <cell r="J358">
            <v>0</v>
          </cell>
          <cell r="K358">
            <v>16.677399999999999</v>
          </cell>
          <cell r="L358">
            <v>0</v>
          </cell>
          <cell r="M358">
            <v>4.9333</v>
          </cell>
          <cell r="N358">
            <v>0</v>
          </cell>
          <cell r="O358">
            <v>21.610699999999998</v>
          </cell>
          <cell r="Q358" t="str">
            <v xml:space="preserve">  10.  Prior Period</v>
          </cell>
          <cell r="R358">
            <v>0</v>
          </cell>
          <cell r="S358">
            <v>19.161200000000001</v>
          </cell>
          <cell r="T358">
            <v>0</v>
          </cell>
          <cell r="U358">
            <v>0</v>
          </cell>
          <cell r="V358">
            <v>0</v>
          </cell>
          <cell r="W358">
            <v>19.161200000000001</v>
          </cell>
          <cell r="Y358" t="str">
            <v xml:space="preserve">  10.  Prior Period</v>
          </cell>
          <cell r="Z358">
            <v>0</v>
          </cell>
          <cell r="AA358">
            <v>506.45180000000005</v>
          </cell>
          <cell r="AB358">
            <v>0</v>
          </cell>
          <cell r="AC358">
            <v>36.459099999999999</v>
          </cell>
          <cell r="AD358">
            <v>0</v>
          </cell>
          <cell r="AE358">
            <v>542.91090000000008</v>
          </cell>
          <cell r="AG358" t="str">
            <v xml:space="preserve">  10.  Prior Period</v>
          </cell>
          <cell r="AH358">
            <v>0</v>
          </cell>
          <cell r="AI358">
            <v>80.073099999999997</v>
          </cell>
          <cell r="AJ358">
            <v>0</v>
          </cell>
          <cell r="AK358">
            <v>9.0333000000000006</v>
          </cell>
          <cell r="AL358">
            <v>0</v>
          </cell>
          <cell r="AM358">
            <v>89.106399999999994</v>
          </cell>
          <cell r="AO358" t="str">
            <v xml:space="preserve">  10.  Prior Period</v>
          </cell>
          <cell r="AP358">
            <v>0</v>
          </cell>
          <cell r="AQ358">
            <v>21.099999999999998</v>
          </cell>
          <cell r="AR358">
            <v>0</v>
          </cell>
          <cell r="AS358">
            <v>3.2300000000000002E-2</v>
          </cell>
          <cell r="AT358">
            <v>0</v>
          </cell>
          <cell r="AU358">
            <v>21.132299999999997</v>
          </cell>
          <cell r="AW358" t="str">
            <v xml:space="preserve">  10.  Prior Period</v>
          </cell>
          <cell r="AX358">
            <v>0</v>
          </cell>
          <cell r="AY358">
            <v>39.611800000000002</v>
          </cell>
          <cell r="AZ358">
            <v>0</v>
          </cell>
          <cell r="BA358">
            <v>0</v>
          </cell>
          <cell r="BB358">
            <v>0</v>
          </cell>
          <cell r="BC358">
            <v>39.611800000000002</v>
          </cell>
        </row>
        <row r="359">
          <cell r="A359" t="str">
            <v xml:space="preserve">  11.  Other - Not Placed</v>
          </cell>
          <cell r="B359">
            <v>0</v>
          </cell>
          <cell r="C359">
            <v>-23.29</v>
          </cell>
          <cell r="D359">
            <v>0</v>
          </cell>
          <cell r="E359">
            <v>-7</v>
          </cell>
          <cell r="F359">
            <v>0</v>
          </cell>
          <cell r="G359">
            <v>-30.29</v>
          </cell>
          <cell r="I359" t="str">
            <v xml:space="preserve">  11.  Other - Not Placed</v>
          </cell>
          <cell r="J359">
            <v>0</v>
          </cell>
          <cell r="K359">
            <v>-42.91</v>
          </cell>
          <cell r="L359">
            <v>0</v>
          </cell>
          <cell r="M359">
            <v>-4.43</v>
          </cell>
          <cell r="N359">
            <v>0</v>
          </cell>
          <cell r="O359">
            <v>-47.339999999999996</v>
          </cell>
          <cell r="Q359" t="str">
            <v xml:space="preserve">  11.  Other - Not Placed</v>
          </cell>
          <cell r="R359">
            <v>0</v>
          </cell>
          <cell r="S359">
            <v>-22.83</v>
          </cell>
          <cell r="T359">
            <v>0</v>
          </cell>
          <cell r="U359">
            <v>0</v>
          </cell>
          <cell r="V359">
            <v>0</v>
          </cell>
          <cell r="W359">
            <v>-22.83</v>
          </cell>
          <cell r="Y359" t="str">
            <v xml:space="preserve">  11.  Other - Not Placed</v>
          </cell>
          <cell r="Z359">
            <v>0</v>
          </cell>
          <cell r="AA359">
            <v>-1251.3499999999979</v>
          </cell>
          <cell r="AB359">
            <v>0</v>
          </cell>
          <cell r="AC359">
            <v>-184.51999999999998</v>
          </cell>
          <cell r="AD359">
            <v>0</v>
          </cell>
          <cell r="AE359">
            <v>-1435.8699999999978</v>
          </cell>
          <cell r="AG359" t="str">
            <v xml:space="preserve">  11.  Other - Not Placed</v>
          </cell>
          <cell r="AH359">
            <v>0</v>
          </cell>
          <cell r="AI359">
            <v>-294.55</v>
          </cell>
          <cell r="AJ359">
            <v>0</v>
          </cell>
          <cell r="AK359">
            <v>-14.290000000000001</v>
          </cell>
          <cell r="AL359">
            <v>0</v>
          </cell>
          <cell r="AM359">
            <v>-308.84000000000003</v>
          </cell>
          <cell r="AO359" t="str">
            <v xml:space="preserve">  11.  Other - Not Placed</v>
          </cell>
          <cell r="AP359">
            <v>0</v>
          </cell>
          <cell r="AQ359">
            <v>-31.769999999999996</v>
          </cell>
          <cell r="AR359">
            <v>0</v>
          </cell>
          <cell r="AS359">
            <v>-18.259999999999998</v>
          </cell>
          <cell r="AT359">
            <v>0</v>
          </cell>
          <cell r="AU359">
            <v>-50.029999999999994</v>
          </cell>
          <cell r="AW359" t="str">
            <v xml:space="preserve">  11.  Other - Not Placed</v>
          </cell>
          <cell r="AX359">
            <v>0</v>
          </cell>
          <cell r="AY359">
            <v>-270.71000000000004</v>
          </cell>
          <cell r="AZ359">
            <v>0</v>
          </cell>
          <cell r="BA359">
            <v>-48.54</v>
          </cell>
          <cell r="BB359">
            <v>0</v>
          </cell>
          <cell r="BC359">
            <v>-319.25000000000006</v>
          </cell>
        </row>
        <row r="361">
          <cell r="A361" t="str">
            <v>C.   Acute Patient Day Information</v>
          </cell>
          <cell r="I361" t="str">
            <v>C.   Acute Patient Day Information</v>
          </cell>
          <cell r="Q361" t="str">
            <v>C.   Acute Patient Day Information</v>
          </cell>
          <cell r="Y361" t="str">
            <v>C.   Acute Patient Day Information</v>
          </cell>
          <cell r="AG361" t="str">
            <v>C.   Acute Patient Day Information</v>
          </cell>
          <cell r="AO361" t="str">
            <v>C.   Acute Patient Day Information</v>
          </cell>
          <cell r="AW361" t="str">
            <v>C.   Acute Patient Day Information</v>
          </cell>
        </row>
        <row r="362">
          <cell r="A362" t="str">
            <v xml:space="preserve">       a.  Admissions</v>
          </cell>
          <cell r="B362">
            <v>0</v>
          </cell>
          <cell r="C362">
            <v>16</v>
          </cell>
          <cell r="D362">
            <v>0</v>
          </cell>
          <cell r="E362">
            <v>2</v>
          </cell>
          <cell r="F362">
            <v>0</v>
          </cell>
          <cell r="G362">
            <v>18</v>
          </cell>
          <cell r="I362" t="str">
            <v xml:space="preserve">       a.  Admissions</v>
          </cell>
          <cell r="J362">
            <v>0</v>
          </cell>
          <cell r="K362">
            <v>28</v>
          </cell>
          <cell r="L362">
            <v>0</v>
          </cell>
          <cell r="M362">
            <v>10</v>
          </cell>
          <cell r="N362">
            <v>0</v>
          </cell>
          <cell r="O362">
            <v>38</v>
          </cell>
          <cell r="Q362" t="str">
            <v xml:space="preserve">       a.  Admissions</v>
          </cell>
          <cell r="R362">
            <v>0</v>
          </cell>
          <cell r="S362">
            <v>17</v>
          </cell>
          <cell r="T362">
            <v>0</v>
          </cell>
          <cell r="U362">
            <v>2</v>
          </cell>
          <cell r="V362">
            <v>0</v>
          </cell>
          <cell r="W362">
            <v>19</v>
          </cell>
          <cell r="Y362" t="str">
            <v xml:space="preserve">       a.  Admissions</v>
          </cell>
          <cell r="Z362">
            <v>0</v>
          </cell>
          <cell r="AA362">
            <v>789</v>
          </cell>
          <cell r="AB362">
            <v>0</v>
          </cell>
          <cell r="AC362">
            <v>142</v>
          </cell>
          <cell r="AD362">
            <v>0</v>
          </cell>
          <cell r="AE362">
            <v>931</v>
          </cell>
          <cell r="AG362" t="str">
            <v xml:space="preserve">       a.  Admissions</v>
          </cell>
          <cell r="AH362">
            <v>0</v>
          </cell>
          <cell r="AI362">
            <v>125</v>
          </cell>
          <cell r="AJ362">
            <v>0</v>
          </cell>
          <cell r="AK362">
            <v>34</v>
          </cell>
          <cell r="AL362">
            <v>0</v>
          </cell>
          <cell r="AM362">
            <v>159</v>
          </cell>
          <cell r="AO362" t="str">
            <v xml:space="preserve">       a.  Admissions</v>
          </cell>
          <cell r="AP362">
            <v>0</v>
          </cell>
          <cell r="AQ362">
            <v>34</v>
          </cell>
          <cell r="AR362">
            <v>0</v>
          </cell>
          <cell r="AS362">
            <v>7</v>
          </cell>
          <cell r="AT362">
            <v>0</v>
          </cell>
          <cell r="AU362">
            <v>41</v>
          </cell>
          <cell r="AW362" t="str">
            <v xml:space="preserve">       a.  Admissions</v>
          </cell>
          <cell r="AX362">
            <v>0</v>
          </cell>
          <cell r="AY362">
            <v>112</v>
          </cell>
          <cell r="AZ362">
            <v>0</v>
          </cell>
          <cell r="BA362">
            <v>14</v>
          </cell>
          <cell r="BB362">
            <v>0</v>
          </cell>
          <cell r="BC362">
            <v>126</v>
          </cell>
        </row>
        <row r="363">
          <cell r="A363" t="str">
            <v xml:space="preserve">       b.  Patient Days</v>
          </cell>
          <cell r="B363">
            <v>0</v>
          </cell>
          <cell r="C363">
            <v>76</v>
          </cell>
          <cell r="D363">
            <v>0</v>
          </cell>
          <cell r="E363">
            <v>11</v>
          </cell>
          <cell r="F363">
            <v>0</v>
          </cell>
          <cell r="G363">
            <v>87</v>
          </cell>
          <cell r="I363" t="str">
            <v xml:space="preserve">       b.  Patient Days</v>
          </cell>
          <cell r="J363">
            <v>0</v>
          </cell>
          <cell r="K363">
            <v>170</v>
          </cell>
          <cell r="L363">
            <v>0</v>
          </cell>
          <cell r="M363">
            <v>63</v>
          </cell>
          <cell r="N363">
            <v>0</v>
          </cell>
          <cell r="O363">
            <v>233</v>
          </cell>
          <cell r="Q363" t="str">
            <v xml:space="preserve">       b.  Patient Days</v>
          </cell>
          <cell r="R363">
            <v>0</v>
          </cell>
          <cell r="S363">
            <v>95</v>
          </cell>
          <cell r="T363">
            <v>0</v>
          </cell>
          <cell r="U363">
            <v>6</v>
          </cell>
          <cell r="V363">
            <v>0</v>
          </cell>
          <cell r="W363">
            <v>101</v>
          </cell>
          <cell r="Y363" t="str">
            <v xml:space="preserve">       b.  Patient Days</v>
          </cell>
          <cell r="Z363">
            <v>0</v>
          </cell>
          <cell r="AA363">
            <v>4179</v>
          </cell>
          <cell r="AB363">
            <v>0</v>
          </cell>
          <cell r="AC363">
            <v>826</v>
          </cell>
          <cell r="AD363">
            <v>0</v>
          </cell>
          <cell r="AE363">
            <v>5005</v>
          </cell>
          <cell r="AG363" t="str">
            <v xml:space="preserve">       b.  Patient Days</v>
          </cell>
          <cell r="AH363">
            <v>0</v>
          </cell>
          <cell r="AI363">
            <v>727</v>
          </cell>
          <cell r="AJ363">
            <v>0</v>
          </cell>
          <cell r="AK363">
            <v>221</v>
          </cell>
          <cell r="AL363">
            <v>0</v>
          </cell>
          <cell r="AM363">
            <v>948</v>
          </cell>
          <cell r="AO363" t="str">
            <v xml:space="preserve">       b.  Patient Days</v>
          </cell>
          <cell r="AP363">
            <v>0</v>
          </cell>
          <cell r="AQ363">
            <v>165</v>
          </cell>
          <cell r="AR363">
            <v>0</v>
          </cell>
          <cell r="AS363">
            <v>52</v>
          </cell>
          <cell r="AT363">
            <v>0</v>
          </cell>
          <cell r="AU363">
            <v>217</v>
          </cell>
          <cell r="AW363" t="str">
            <v xml:space="preserve">       b.  Patient Days</v>
          </cell>
          <cell r="AX363">
            <v>0</v>
          </cell>
          <cell r="AY363">
            <v>682</v>
          </cell>
          <cell r="AZ363">
            <v>0</v>
          </cell>
          <cell r="BA363">
            <v>52</v>
          </cell>
          <cell r="BB363">
            <v>0</v>
          </cell>
          <cell r="BC363">
            <v>734</v>
          </cell>
        </row>
        <row r="364">
          <cell r="A364" t="str">
            <v xml:space="preserve">       c.  Discharges</v>
          </cell>
          <cell r="B364">
            <v>0</v>
          </cell>
          <cell r="C364">
            <v>18</v>
          </cell>
          <cell r="D364">
            <v>0</v>
          </cell>
          <cell r="E364">
            <v>2</v>
          </cell>
          <cell r="F364">
            <v>0</v>
          </cell>
          <cell r="G364">
            <v>20</v>
          </cell>
          <cell r="I364" t="str">
            <v xml:space="preserve">       c.  Discharges</v>
          </cell>
          <cell r="J364">
            <v>0</v>
          </cell>
          <cell r="K364">
            <v>26</v>
          </cell>
          <cell r="L364">
            <v>0</v>
          </cell>
          <cell r="M364">
            <v>10</v>
          </cell>
          <cell r="N364">
            <v>0</v>
          </cell>
          <cell r="O364">
            <v>36</v>
          </cell>
          <cell r="Q364" t="str">
            <v xml:space="preserve">       c.  Discharges</v>
          </cell>
          <cell r="R364">
            <v>0</v>
          </cell>
          <cell r="S364">
            <v>13</v>
          </cell>
          <cell r="T364">
            <v>0</v>
          </cell>
          <cell r="U364">
            <v>2</v>
          </cell>
          <cell r="V364">
            <v>0</v>
          </cell>
          <cell r="W364">
            <v>15</v>
          </cell>
          <cell r="Y364" t="str">
            <v xml:space="preserve">       c.  Discharges</v>
          </cell>
          <cell r="Z364">
            <v>0</v>
          </cell>
          <cell r="AA364">
            <v>749</v>
          </cell>
          <cell r="AB364">
            <v>0</v>
          </cell>
          <cell r="AC364">
            <v>136</v>
          </cell>
          <cell r="AD364">
            <v>0</v>
          </cell>
          <cell r="AE364">
            <v>885</v>
          </cell>
          <cell r="AG364" t="str">
            <v xml:space="preserve">       c.  Discharges</v>
          </cell>
          <cell r="AH364">
            <v>0</v>
          </cell>
          <cell r="AI364">
            <v>119</v>
          </cell>
          <cell r="AJ364">
            <v>0</v>
          </cell>
          <cell r="AK364">
            <v>28</v>
          </cell>
          <cell r="AL364">
            <v>0</v>
          </cell>
          <cell r="AM364">
            <v>147</v>
          </cell>
          <cell r="AO364" t="str">
            <v xml:space="preserve">       c.  Discharges</v>
          </cell>
          <cell r="AP364">
            <v>0</v>
          </cell>
          <cell r="AQ364">
            <v>31</v>
          </cell>
          <cell r="AR364">
            <v>0</v>
          </cell>
          <cell r="AS364">
            <v>7</v>
          </cell>
          <cell r="AT364">
            <v>0</v>
          </cell>
          <cell r="AU364">
            <v>38</v>
          </cell>
          <cell r="AW364" t="str">
            <v xml:space="preserve">       c.  Discharges</v>
          </cell>
          <cell r="AX364">
            <v>0</v>
          </cell>
          <cell r="AY364">
            <v>113</v>
          </cell>
          <cell r="AZ364">
            <v>0</v>
          </cell>
          <cell r="BA364">
            <v>13</v>
          </cell>
          <cell r="BB364">
            <v>0</v>
          </cell>
          <cell r="BC364">
            <v>126</v>
          </cell>
        </row>
        <row r="365">
          <cell r="A365" t="str">
            <v xml:space="preserve">       d.  Discharge Days</v>
          </cell>
          <cell r="B365">
            <v>0</v>
          </cell>
          <cell r="C365">
            <v>76</v>
          </cell>
          <cell r="D365">
            <v>0</v>
          </cell>
          <cell r="E365">
            <v>11</v>
          </cell>
          <cell r="F365">
            <v>0</v>
          </cell>
          <cell r="G365">
            <v>87</v>
          </cell>
          <cell r="I365" t="str">
            <v xml:space="preserve">       d.  Discharge Days</v>
          </cell>
          <cell r="J365">
            <v>0</v>
          </cell>
          <cell r="K365">
            <v>131</v>
          </cell>
          <cell r="L365">
            <v>0</v>
          </cell>
          <cell r="M365">
            <v>58</v>
          </cell>
          <cell r="N365">
            <v>0</v>
          </cell>
          <cell r="O365">
            <v>189</v>
          </cell>
          <cell r="Q365" t="str">
            <v xml:space="preserve">       d.  Discharge Days</v>
          </cell>
          <cell r="R365">
            <v>0</v>
          </cell>
          <cell r="S365">
            <v>65</v>
          </cell>
          <cell r="T365">
            <v>0</v>
          </cell>
          <cell r="U365">
            <v>6</v>
          </cell>
          <cell r="V365">
            <v>0</v>
          </cell>
          <cell r="W365">
            <v>71</v>
          </cell>
          <cell r="Y365" t="str">
            <v xml:space="preserve">       d.  Discharge Days</v>
          </cell>
          <cell r="Z365">
            <v>0</v>
          </cell>
          <cell r="AA365">
            <v>3294</v>
          </cell>
          <cell r="AB365">
            <v>0</v>
          </cell>
          <cell r="AC365">
            <v>668</v>
          </cell>
          <cell r="AD365">
            <v>0</v>
          </cell>
          <cell r="AE365">
            <v>3962</v>
          </cell>
          <cell r="AG365" t="str">
            <v xml:space="preserve">       d.  Discharge Days</v>
          </cell>
          <cell r="AH365">
            <v>0</v>
          </cell>
          <cell r="AI365">
            <v>586</v>
          </cell>
          <cell r="AJ365">
            <v>0</v>
          </cell>
          <cell r="AK365">
            <v>142</v>
          </cell>
          <cell r="AL365">
            <v>0</v>
          </cell>
          <cell r="AM365">
            <v>728</v>
          </cell>
          <cell r="AO365" t="str">
            <v xml:space="preserve">       d.  Discharge Days</v>
          </cell>
          <cell r="AP365">
            <v>0</v>
          </cell>
          <cell r="AQ365">
            <v>128</v>
          </cell>
          <cell r="AR365">
            <v>0</v>
          </cell>
          <cell r="AS365">
            <v>33</v>
          </cell>
          <cell r="AT365">
            <v>0</v>
          </cell>
          <cell r="AU365">
            <v>161</v>
          </cell>
          <cell r="AW365" t="str">
            <v xml:space="preserve">       d.  Discharge Days</v>
          </cell>
          <cell r="AX365">
            <v>0</v>
          </cell>
          <cell r="AY365">
            <v>519</v>
          </cell>
          <cell r="AZ365">
            <v>0</v>
          </cell>
          <cell r="BA365">
            <v>48</v>
          </cell>
          <cell r="BB365">
            <v>0</v>
          </cell>
          <cell r="BC365">
            <v>567</v>
          </cell>
        </row>
        <row r="366">
          <cell r="A366" t="str">
            <v xml:space="preserve">       e.  Average Length of Stay</v>
          </cell>
          <cell r="B366">
            <v>0</v>
          </cell>
          <cell r="C366">
            <v>4.2222222222222223</v>
          </cell>
          <cell r="D366">
            <v>0</v>
          </cell>
          <cell r="E366">
            <v>5.5</v>
          </cell>
          <cell r="F366">
            <v>0</v>
          </cell>
          <cell r="G366">
            <v>4.3499999999999996</v>
          </cell>
          <cell r="I366" t="str">
            <v xml:space="preserve">       e.  Average Length of Stay</v>
          </cell>
          <cell r="J366">
            <v>0</v>
          </cell>
          <cell r="K366">
            <v>5.0384615384615383</v>
          </cell>
          <cell r="L366">
            <v>0</v>
          </cell>
          <cell r="M366">
            <v>5.8</v>
          </cell>
          <cell r="N366">
            <v>0</v>
          </cell>
          <cell r="O366">
            <v>5.25</v>
          </cell>
          <cell r="Q366" t="str">
            <v xml:space="preserve">       e.  Average Length of Stay</v>
          </cell>
          <cell r="R366">
            <v>0</v>
          </cell>
          <cell r="S366">
            <v>5</v>
          </cell>
          <cell r="T366">
            <v>0</v>
          </cell>
          <cell r="U366">
            <v>3</v>
          </cell>
          <cell r="V366">
            <v>0</v>
          </cell>
          <cell r="W366">
            <v>4.7333333333333334</v>
          </cell>
          <cell r="Y366" t="str">
            <v xml:space="preserve">       e.  Average Length of Stay</v>
          </cell>
          <cell r="Z366">
            <v>0</v>
          </cell>
          <cell r="AA366">
            <v>4.3978638184245664</v>
          </cell>
          <cell r="AB366">
            <v>0</v>
          </cell>
          <cell r="AC366">
            <v>4.9117647058823533</v>
          </cell>
          <cell r="AD366">
            <v>0</v>
          </cell>
          <cell r="AE366">
            <v>4.4768361581920901</v>
          </cell>
          <cell r="AG366" t="str">
            <v xml:space="preserve">       e.  Average Length of Stay</v>
          </cell>
          <cell r="AH366">
            <v>0</v>
          </cell>
          <cell r="AI366">
            <v>4.9243697478991599</v>
          </cell>
          <cell r="AJ366">
            <v>0</v>
          </cell>
          <cell r="AK366">
            <v>5.0714285714285712</v>
          </cell>
          <cell r="AL366">
            <v>0</v>
          </cell>
          <cell r="AM366">
            <v>4.9523809523809526</v>
          </cell>
          <cell r="AO366" t="str">
            <v xml:space="preserve">       e.  Average Length of Stay</v>
          </cell>
          <cell r="AP366">
            <v>0</v>
          </cell>
          <cell r="AQ366">
            <v>4.129032258064516</v>
          </cell>
          <cell r="AR366">
            <v>0</v>
          </cell>
          <cell r="AS366">
            <v>4.7142857142857144</v>
          </cell>
          <cell r="AT366">
            <v>0</v>
          </cell>
          <cell r="AU366">
            <v>4.2368421052631575</v>
          </cell>
          <cell r="AW366" t="str">
            <v xml:space="preserve">       e.  Average Length of Stay</v>
          </cell>
          <cell r="AX366">
            <v>0</v>
          </cell>
          <cell r="AY366">
            <v>4.5929203539823007</v>
          </cell>
          <cell r="AZ366">
            <v>0</v>
          </cell>
          <cell r="BA366">
            <v>3.6923076923076925</v>
          </cell>
          <cell r="BB366">
            <v>0</v>
          </cell>
          <cell r="BC366">
            <v>4.5</v>
          </cell>
        </row>
        <row r="368">
          <cell r="A368" t="str">
            <v>D.   Emergency Room Visits</v>
          </cell>
          <cell r="B368">
            <v>0</v>
          </cell>
          <cell r="C368">
            <v>8</v>
          </cell>
          <cell r="D368">
            <v>0</v>
          </cell>
          <cell r="E368">
            <v>3</v>
          </cell>
          <cell r="F368">
            <v>0</v>
          </cell>
          <cell r="G368">
            <v>11</v>
          </cell>
          <cell r="I368" t="str">
            <v>D.   Emergency Room Visits</v>
          </cell>
          <cell r="J368">
            <v>0</v>
          </cell>
          <cell r="K368">
            <v>18</v>
          </cell>
          <cell r="L368">
            <v>0</v>
          </cell>
          <cell r="M368">
            <v>10</v>
          </cell>
          <cell r="N368">
            <v>0</v>
          </cell>
          <cell r="O368">
            <v>28</v>
          </cell>
          <cell r="Q368" t="str">
            <v>D.   Emergency Room Visits</v>
          </cell>
          <cell r="R368">
            <v>0</v>
          </cell>
          <cell r="S368">
            <v>9</v>
          </cell>
          <cell r="T368">
            <v>0</v>
          </cell>
          <cell r="U368">
            <v>1</v>
          </cell>
          <cell r="V368">
            <v>0</v>
          </cell>
          <cell r="W368">
            <v>10</v>
          </cell>
          <cell r="Y368" t="str">
            <v>D.   Emergency Room Visits</v>
          </cell>
          <cell r="Z368">
            <v>0</v>
          </cell>
          <cell r="AA368">
            <v>247</v>
          </cell>
          <cell r="AB368">
            <v>0</v>
          </cell>
          <cell r="AC368">
            <v>131</v>
          </cell>
          <cell r="AD368">
            <v>0</v>
          </cell>
          <cell r="AE368">
            <v>378</v>
          </cell>
          <cell r="AG368" t="str">
            <v>D.   Emergency Room Visits</v>
          </cell>
          <cell r="AH368">
            <v>0</v>
          </cell>
          <cell r="AI368">
            <v>102</v>
          </cell>
          <cell r="AJ368">
            <v>0</v>
          </cell>
          <cell r="AK368">
            <v>32</v>
          </cell>
          <cell r="AL368">
            <v>0</v>
          </cell>
          <cell r="AM368">
            <v>134</v>
          </cell>
          <cell r="AO368" t="str">
            <v>D.   Emergency Room Visits</v>
          </cell>
          <cell r="AP368">
            <v>0</v>
          </cell>
          <cell r="AQ368">
            <v>27</v>
          </cell>
          <cell r="AR368">
            <v>0</v>
          </cell>
          <cell r="AS368">
            <v>12</v>
          </cell>
          <cell r="AT368">
            <v>0</v>
          </cell>
          <cell r="AU368">
            <v>39</v>
          </cell>
          <cell r="AW368" t="str">
            <v>D.   Emergency Room Visits</v>
          </cell>
          <cell r="AX368">
            <v>0</v>
          </cell>
          <cell r="AY368">
            <v>43</v>
          </cell>
          <cell r="AZ368">
            <v>0</v>
          </cell>
          <cell r="BA368">
            <v>10</v>
          </cell>
          <cell r="BB368">
            <v>0</v>
          </cell>
          <cell r="BC368">
            <v>53</v>
          </cell>
        </row>
        <row r="372">
          <cell r="A372" t="str">
            <v>Program Contractor Financial Reporting Systems - Report #11A Utilization Data Report by County</v>
          </cell>
          <cell r="I372" t="str">
            <v>Program Contractor Financial Reporting Systems - Report #11A Utilization Data Report by County</v>
          </cell>
          <cell r="Q372" t="str">
            <v>Program Contractor Financial Reporting Systems - Report #11A Utilization Data Report by County</v>
          </cell>
          <cell r="Y372" t="str">
            <v>Program Contractor Financial Reporting Systems - Report #11A Utilization Data Report by County</v>
          </cell>
          <cell r="AG372" t="str">
            <v>Program Contractor Financial Reporting Systems - Report #11A Utilization Data Report by County</v>
          </cell>
          <cell r="AO372" t="str">
            <v>Program Contractor Financial Reporting Systems - Report #11A Utilization Data Report by County</v>
          </cell>
          <cell r="AW372" t="str">
            <v>Program Contractor Financial Reporting Systems - Report #11A Utilization Data Report by County</v>
          </cell>
        </row>
        <row r="374">
          <cell r="A374" t="str">
            <v>Statement for Program Contractor 110049 - Evercare of Arizona, Inc.</v>
          </cell>
          <cell r="F374" t="str">
            <v>County:</v>
          </cell>
          <cell r="G374" t="str">
            <v>Apache</v>
          </cell>
          <cell r="I374" t="str">
            <v>Statement for Program Contractor 110049 - Evercare of Arizona, Inc.</v>
          </cell>
          <cell r="N374" t="str">
            <v>County:</v>
          </cell>
          <cell r="O374" t="str">
            <v>Coconino</v>
          </cell>
          <cell r="Q374" t="str">
            <v>Statement for Program Contractor 110049 - Evercare of Arizona, Inc.</v>
          </cell>
          <cell r="V374" t="str">
            <v>County:</v>
          </cell>
          <cell r="W374" t="str">
            <v>La Paz</v>
          </cell>
          <cell r="Y374" t="str">
            <v>Statement for Program Contractor 110049 - Evercare of Arizona, Inc.</v>
          </cell>
          <cell r="AD374" t="str">
            <v>County:</v>
          </cell>
          <cell r="AE374" t="str">
            <v>Maricopa</v>
          </cell>
          <cell r="AG374" t="str">
            <v>Statement for Program Contractor 110049 - Evercare of Arizona, Inc.</v>
          </cell>
          <cell r="AL374" t="str">
            <v>County:</v>
          </cell>
          <cell r="AM374" t="str">
            <v>Mohave</v>
          </cell>
          <cell r="AO374" t="str">
            <v>Statement for Program Contractor 110049 - Evercare of Arizona, Inc.</v>
          </cell>
          <cell r="AT374" t="str">
            <v>County:</v>
          </cell>
          <cell r="AU374" t="str">
            <v>Navajo</v>
          </cell>
          <cell r="AW374" t="str">
            <v>Statement for Program Contractor 110049 - Evercare of Arizona, Inc.</v>
          </cell>
          <cell r="BB374" t="str">
            <v>County:</v>
          </cell>
          <cell r="BC374" t="str">
            <v>Yuma</v>
          </cell>
        </row>
        <row r="376">
          <cell r="A376" t="str">
            <v>For the Month ending 6/30/2006 in the Fiscal Year ending 9/30/2006</v>
          </cell>
          <cell r="F376" t="str">
            <v>Page 3 of 21</v>
          </cell>
          <cell r="I376" t="str">
            <v>For the Month ending 6/30/2006 in the Fiscal Year ending 9/30/2006</v>
          </cell>
          <cell r="N376" t="str">
            <v>Page 6 of 21</v>
          </cell>
          <cell r="Q376" t="str">
            <v>For the Month ending 6/30/2006 in the Fiscal Year ending 9/30/2006</v>
          </cell>
          <cell r="V376" t="str">
            <v>Page 9 of 21</v>
          </cell>
          <cell r="Y376" t="str">
            <v>For the Month ending 6/30/2006 in the Fiscal Year ending 9/30/2006</v>
          </cell>
          <cell r="AD376" t="str">
            <v>Page 12 of 21</v>
          </cell>
          <cell r="AG376" t="str">
            <v>For the Month ending 6/30/2006 in the Fiscal Year ending 9/30/2006</v>
          </cell>
          <cell r="AL376" t="str">
            <v>Page 15 of 21</v>
          </cell>
          <cell r="AO376" t="str">
            <v>For the Month ending 6/30/2006 in the Fiscal Year ending 9/30/2006</v>
          </cell>
          <cell r="AT376" t="str">
            <v>Page 18 of 21</v>
          </cell>
          <cell r="AW376" t="str">
            <v>For the Month ending 6/30/2006 in the Fiscal Year ending 9/30/2006</v>
          </cell>
          <cell r="BB376" t="str">
            <v>Page 21 of 21</v>
          </cell>
        </row>
        <row r="379">
          <cell r="A379" t="str">
            <v>Utilization Data Report by County</v>
          </cell>
          <cell r="I379" t="str">
            <v>Utilization Data Report by County</v>
          </cell>
          <cell r="Q379" t="str">
            <v>Utilization Data Report by County</v>
          </cell>
          <cell r="Y379" t="str">
            <v>Utilization Data Report by County</v>
          </cell>
          <cell r="AG379" t="str">
            <v>Utilization Data Report by County</v>
          </cell>
          <cell r="AO379" t="str">
            <v>Utilization Data Report by County</v>
          </cell>
          <cell r="AW379" t="str">
            <v>Utilization Data Report by County</v>
          </cell>
        </row>
        <row r="381">
          <cell r="B381" t="str">
            <v>MEDICARE</v>
          </cell>
          <cell r="D381" t="str">
            <v>NON-MEDICARE</v>
          </cell>
          <cell r="F381" t="str">
            <v>TOTAL</v>
          </cell>
          <cell r="J381" t="str">
            <v>MEDICARE</v>
          </cell>
          <cell r="L381" t="str">
            <v>NON-MEDICARE</v>
          </cell>
          <cell r="N381" t="str">
            <v>TOTAL</v>
          </cell>
          <cell r="R381" t="str">
            <v>MEDICARE</v>
          </cell>
          <cell r="T381" t="str">
            <v>NON-MEDICARE</v>
          </cell>
          <cell r="V381" t="str">
            <v>TOTAL</v>
          </cell>
          <cell r="Z381" t="str">
            <v>MEDICARE</v>
          </cell>
          <cell r="AB381" t="str">
            <v>NON-MEDICARE</v>
          </cell>
          <cell r="AD381" t="str">
            <v>TOTAL</v>
          </cell>
          <cell r="AH381" t="str">
            <v>MEDICARE</v>
          </cell>
          <cell r="AJ381" t="str">
            <v>NON-MEDICARE</v>
          </cell>
          <cell r="AL381" t="str">
            <v>TOTAL</v>
          </cell>
          <cell r="AP381" t="str">
            <v>MEDICARE</v>
          </cell>
          <cell r="AR381" t="str">
            <v>NON-MEDICARE</v>
          </cell>
          <cell r="AT381" t="str">
            <v>TOTAL</v>
          </cell>
          <cell r="AX381" t="str">
            <v>MEDICARE</v>
          </cell>
          <cell r="AZ381" t="str">
            <v>NON-MEDICARE</v>
          </cell>
          <cell r="BB381" t="str">
            <v>TOTAL</v>
          </cell>
        </row>
        <row r="382">
          <cell r="A382" t="str">
            <v>ITEM DESCRIPTION</v>
          </cell>
          <cell r="B382" t="str">
            <v>Current</v>
          </cell>
          <cell r="D382" t="str">
            <v>Current</v>
          </cell>
          <cell r="F382" t="str">
            <v>Current</v>
          </cell>
          <cell r="I382" t="str">
            <v>ITEM DESCRIPTION</v>
          </cell>
          <cell r="J382" t="str">
            <v>Current</v>
          </cell>
          <cell r="L382" t="str">
            <v>Current</v>
          </cell>
          <cell r="N382" t="str">
            <v>Current</v>
          </cell>
          <cell r="Q382" t="str">
            <v>ITEM DESCRIPTION</v>
          </cell>
          <cell r="R382" t="str">
            <v>Current</v>
          </cell>
          <cell r="T382" t="str">
            <v>Current</v>
          </cell>
          <cell r="V382" t="str">
            <v>Current</v>
          </cell>
          <cell r="Y382" t="str">
            <v>ITEM DESCRIPTION</v>
          </cell>
          <cell r="Z382" t="str">
            <v>Current</v>
          </cell>
          <cell r="AB382" t="str">
            <v>Current</v>
          </cell>
          <cell r="AD382" t="str">
            <v>Current</v>
          </cell>
          <cell r="AG382" t="str">
            <v>ITEM DESCRIPTION</v>
          </cell>
          <cell r="AH382" t="str">
            <v>Current</v>
          </cell>
          <cell r="AJ382" t="str">
            <v>Current</v>
          </cell>
          <cell r="AL382" t="str">
            <v>Current</v>
          </cell>
          <cell r="AO382" t="str">
            <v>ITEM DESCRIPTION</v>
          </cell>
          <cell r="AP382" t="str">
            <v>Current</v>
          </cell>
          <cell r="AR382" t="str">
            <v>Current</v>
          </cell>
          <cell r="AT382" t="str">
            <v>Current</v>
          </cell>
          <cell r="AW382" t="str">
            <v>ITEM DESCRIPTION</v>
          </cell>
          <cell r="AX382" t="str">
            <v>Current</v>
          </cell>
          <cell r="AZ382" t="str">
            <v>Current</v>
          </cell>
          <cell r="BB382" t="str">
            <v>Current</v>
          </cell>
        </row>
        <row r="383">
          <cell r="B383" t="str">
            <v>Period</v>
          </cell>
          <cell r="C383" t="str">
            <v>YTD</v>
          </cell>
          <cell r="D383" t="str">
            <v>Period</v>
          </cell>
          <cell r="E383" t="str">
            <v>YTD</v>
          </cell>
          <cell r="F383" t="str">
            <v>Period</v>
          </cell>
          <cell r="G383" t="str">
            <v>YTD</v>
          </cell>
          <cell r="J383" t="str">
            <v>Period</v>
          </cell>
          <cell r="K383" t="str">
            <v>YTD</v>
          </cell>
          <cell r="L383" t="str">
            <v>Period</v>
          </cell>
          <cell r="M383" t="str">
            <v>YTD</v>
          </cell>
          <cell r="N383" t="str">
            <v>Period</v>
          </cell>
          <cell r="O383" t="str">
            <v>YTD</v>
          </cell>
          <cell r="R383" t="str">
            <v>Period</v>
          </cell>
          <cell r="S383" t="str">
            <v>YTD</v>
          </cell>
          <cell r="T383" t="str">
            <v>Period</v>
          </cell>
          <cell r="U383" t="str">
            <v>YTD</v>
          </cell>
          <cell r="V383" t="str">
            <v>Period</v>
          </cell>
          <cell r="W383" t="str">
            <v>YTD</v>
          </cell>
          <cell r="Z383" t="str">
            <v>Period</v>
          </cell>
          <cell r="AA383" t="str">
            <v>YTD</v>
          </cell>
          <cell r="AB383" t="str">
            <v>Period</v>
          </cell>
          <cell r="AC383" t="str">
            <v>YTD</v>
          </cell>
          <cell r="AD383" t="str">
            <v>Period</v>
          </cell>
          <cell r="AE383" t="str">
            <v>YTD</v>
          </cell>
          <cell r="AH383" t="str">
            <v>Period</v>
          </cell>
          <cell r="AI383" t="str">
            <v>YTD</v>
          </cell>
          <cell r="AJ383" t="str">
            <v>Period</v>
          </cell>
          <cell r="AK383" t="str">
            <v>YTD</v>
          </cell>
          <cell r="AL383" t="str">
            <v>Period</v>
          </cell>
          <cell r="AM383" t="str">
            <v>YTD</v>
          </cell>
          <cell r="AP383" t="str">
            <v>Period</v>
          </cell>
          <cell r="AQ383" t="str">
            <v>YTD</v>
          </cell>
          <cell r="AR383" t="str">
            <v>Period</v>
          </cell>
          <cell r="AS383" t="str">
            <v>YTD</v>
          </cell>
          <cell r="AT383" t="str">
            <v>Period</v>
          </cell>
          <cell r="AU383" t="str">
            <v>YTD</v>
          </cell>
          <cell r="AX383" t="str">
            <v>Period</v>
          </cell>
          <cell r="AY383" t="str">
            <v>YTD</v>
          </cell>
          <cell r="AZ383" t="str">
            <v>Period</v>
          </cell>
          <cell r="BA383" t="str">
            <v>YTD</v>
          </cell>
          <cell r="BB383" t="str">
            <v>Period</v>
          </cell>
          <cell r="BC383" t="str">
            <v>YTD</v>
          </cell>
        </row>
        <row r="384">
          <cell r="A384" t="str">
            <v>A.   Enrollees (At End of Period)</v>
          </cell>
          <cell r="B384">
            <v>0</v>
          </cell>
          <cell r="D384">
            <v>0</v>
          </cell>
          <cell r="F384">
            <v>0</v>
          </cell>
          <cell r="I384" t="str">
            <v>A.   Enrollees (At End of Period)</v>
          </cell>
          <cell r="J384">
            <v>0</v>
          </cell>
          <cell r="L384">
            <v>0</v>
          </cell>
          <cell r="N384">
            <v>0</v>
          </cell>
          <cell r="Q384" t="str">
            <v>A.   Enrollees (At End of Period)</v>
          </cell>
          <cell r="R384">
            <v>0</v>
          </cell>
          <cell r="T384">
            <v>0</v>
          </cell>
          <cell r="V384">
            <v>0</v>
          </cell>
          <cell r="Y384" t="str">
            <v>A.   Enrollees (At End of Period)</v>
          </cell>
          <cell r="Z384">
            <v>0</v>
          </cell>
          <cell r="AB384">
            <v>0</v>
          </cell>
          <cell r="AD384">
            <v>0</v>
          </cell>
          <cell r="AG384" t="str">
            <v>A.   Enrollees (At End of Period)</v>
          </cell>
          <cell r="AH384">
            <v>0</v>
          </cell>
          <cell r="AJ384">
            <v>0</v>
          </cell>
          <cell r="AL384">
            <v>0</v>
          </cell>
          <cell r="AO384" t="str">
            <v>A.   Enrollees (At End of Period)</v>
          </cell>
          <cell r="AP384">
            <v>0</v>
          </cell>
          <cell r="AR384">
            <v>0</v>
          </cell>
          <cell r="AT384">
            <v>0</v>
          </cell>
          <cell r="AW384" t="str">
            <v>A.   Enrollees (At End of Period)</v>
          </cell>
          <cell r="AX384">
            <v>0</v>
          </cell>
          <cell r="AZ384">
            <v>0</v>
          </cell>
          <cell r="BB384">
            <v>0</v>
          </cell>
        </row>
        <row r="386">
          <cell r="A386" t="str">
            <v>B.   Member Months (Unduplicated)</v>
          </cell>
          <cell r="B386">
            <v>0</v>
          </cell>
          <cell r="C386">
            <v>190.88669999999996</v>
          </cell>
          <cell r="D386">
            <v>0</v>
          </cell>
          <cell r="E386">
            <v>54.75</v>
          </cell>
          <cell r="F386">
            <v>0</v>
          </cell>
          <cell r="G386">
            <v>245.63669999999996</v>
          </cell>
          <cell r="I386" t="str">
            <v>B.   Member Months (Unduplicated)</v>
          </cell>
          <cell r="J386">
            <v>0</v>
          </cell>
          <cell r="K386">
            <v>513.7274000000001</v>
          </cell>
          <cell r="L386">
            <v>0</v>
          </cell>
          <cell r="M386">
            <v>110.61330000000001</v>
          </cell>
          <cell r="N386">
            <v>0</v>
          </cell>
          <cell r="O386">
            <v>624.34070000000008</v>
          </cell>
          <cell r="Q386" t="str">
            <v>B.   Member Months (Unduplicated)</v>
          </cell>
          <cell r="R386">
            <v>0</v>
          </cell>
          <cell r="S386">
            <v>222.08120000000002</v>
          </cell>
          <cell r="T386">
            <v>0</v>
          </cell>
          <cell r="U386">
            <v>17.07</v>
          </cell>
          <cell r="V386">
            <v>0</v>
          </cell>
          <cell r="W386">
            <v>239.15120000000002</v>
          </cell>
          <cell r="Y386" t="str">
            <v>B.   Member Months (Unduplicated)</v>
          </cell>
          <cell r="Z386">
            <v>0</v>
          </cell>
          <cell r="AA386">
            <v>13367.081800000002</v>
          </cell>
          <cell r="AB386">
            <v>0</v>
          </cell>
          <cell r="AC386">
            <v>1964.4491000000003</v>
          </cell>
          <cell r="AD386">
            <v>0</v>
          </cell>
          <cell r="AE386">
            <v>15331.530900000002</v>
          </cell>
          <cell r="AG386" t="str">
            <v>B.   Member Months (Unduplicated)</v>
          </cell>
          <cell r="AH386">
            <v>0</v>
          </cell>
          <cell r="AI386">
            <v>2465.0030999999999</v>
          </cell>
          <cell r="AJ386">
            <v>0</v>
          </cell>
          <cell r="AK386">
            <v>338.37329999999997</v>
          </cell>
          <cell r="AL386">
            <v>0</v>
          </cell>
          <cell r="AM386">
            <v>2803.3764000000001</v>
          </cell>
          <cell r="AO386" t="str">
            <v>B.   Member Months (Unduplicated)</v>
          </cell>
          <cell r="AP386">
            <v>0</v>
          </cell>
          <cell r="AQ386">
            <v>588.85000000000014</v>
          </cell>
          <cell r="AR386">
            <v>0</v>
          </cell>
          <cell r="AS386">
            <v>145.74229999999997</v>
          </cell>
          <cell r="AT386">
            <v>0</v>
          </cell>
          <cell r="AU386">
            <v>734.59230000000014</v>
          </cell>
          <cell r="AW386" t="str">
            <v>B.   Member Months (Unduplicated)</v>
          </cell>
          <cell r="AX386">
            <v>0</v>
          </cell>
          <cell r="AY386">
            <v>1674.2218</v>
          </cell>
          <cell r="AZ386">
            <v>0</v>
          </cell>
          <cell r="BA386">
            <v>331.96999999999997</v>
          </cell>
          <cell r="BB386">
            <v>0</v>
          </cell>
          <cell r="BC386">
            <v>2006.1918000000001</v>
          </cell>
        </row>
        <row r="387">
          <cell r="A387" t="str">
            <v xml:space="preserve">   Institutional Member Months Total</v>
          </cell>
          <cell r="B387">
            <v>0</v>
          </cell>
          <cell r="C387">
            <v>15.7</v>
          </cell>
          <cell r="D387">
            <v>0</v>
          </cell>
          <cell r="E387">
            <v>11.14</v>
          </cell>
          <cell r="F387">
            <v>0</v>
          </cell>
          <cell r="G387">
            <v>26.84</v>
          </cell>
          <cell r="I387" t="str">
            <v xml:space="preserve">   Institutional Member Months Total</v>
          </cell>
          <cell r="J387">
            <v>0</v>
          </cell>
          <cell r="K387">
            <v>190.48</v>
          </cell>
          <cell r="L387">
            <v>0</v>
          </cell>
          <cell r="M387">
            <v>12.73</v>
          </cell>
          <cell r="N387">
            <v>0</v>
          </cell>
          <cell r="O387">
            <v>203.20999999999998</v>
          </cell>
          <cell r="Q387" t="str">
            <v xml:space="preserve">   Institutional Member Months Total</v>
          </cell>
          <cell r="R387">
            <v>0</v>
          </cell>
          <cell r="S387">
            <v>122.66999999999999</v>
          </cell>
          <cell r="T387">
            <v>0</v>
          </cell>
          <cell r="U387">
            <v>3</v>
          </cell>
          <cell r="V387">
            <v>0</v>
          </cell>
          <cell r="W387">
            <v>125.66999999999999</v>
          </cell>
          <cell r="Y387" t="str">
            <v xml:space="preserve">   Institutional Member Months Total</v>
          </cell>
          <cell r="Z387">
            <v>0</v>
          </cell>
          <cell r="AA387">
            <v>5378.2800000000007</v>
          </cell>
          <cell r="AB387">
            <v>0</v>
          </cell>
          <cell r="AC387">
            <v>460.42000000000007</v>
          </cell>
          <cell r="AD387">
            <v>0</v>
          </cell>
          <cell r="AE387">
            <v>5838.7000000000007</v>
          </cell>
          <cell r="AG387" t="str">
            <v xml:space="preserve">   Institutional Member Months Total</v>
          </cell>
          <cell r="AH387">
            <v>0</v>
          </cell>
          <cell r="AI387">
            <v>1342.8</v>
          </cell>
          <cell r="AJ387">
            <v>0</v>
          </cell>
          <cell r="AK387">
            <v>92.289999999999992</v>
          </cell>
          <cell r="AL387">
            <v>0</v>
          </cell>
          <cell r="AM387">
            <v>1435.09</v>
          </cell>
          <cell r="AO387" t="str">
            <v xml:space="preserve">   Institutional Member Months Total</v>
          </cell>
          <cell r="AP387">
            <v>0</v>
          </cell>
          <cell r="AQ387">
            <v>111.26</v>
          </cell>
          <cell r="AR387">
            <v>0</v>
          </cell>
          <cell r="AS387">
            <v>25.259999999999998</v>
          </cell>
          <cell r="AT387">
            <v>0</v>
          </cell>
          <cell r="AU387">
            <v>136.52000000000001</v>
          </cell>
          <cell r="AW387" t="str">
            <v xml:space="preserve">   Institutional Member Months Total</v>
          </cell>
          <cell r="AX387">
            <v>0</v>
          </cell>
          <cell r="AY387">
            <v>878.52</v>
          </cell>
          <cell r="AZ387">
            <v>0</v>
          </cell>
          <cell r="BA387">
            <v>113.56</v>
          </cell>
          <cell r="BB387">
            <v>0</v>
          </cell>
          <cell r="BC387">
            <v>992.07999999999993</v>
          </cell>
        </row>
        <row r="388">
          <cell r="A388" t="str">
            <v xml:space="preserve">   1.  Level I</v>
          </cell>
          <cell r="B388">
            <v>0</v>
          </cell>
          <cell r="C388">
            <v>6.81</v>
          </cell>
          <cell r="D388">
            <v>0</v>
          </cell>
          <cell r="E388">
            <v>8.14</v>
          </cell>
          <cell r="F388">
            <v>0</v>
          </cell>
          <cell r="G388">
            <v>14.95</v>
          </cell>
          <cell r="I388" t="str">
            <v xml:space="preserve">   1.  Level I</v>
          </cell>
          <cell r="J388">
            <v>0</v>
          </cell>
          <cell r="K388">
            <v>86.49</v>
          </cell>
          <cell r="L388">
            <v>0</v>
          </cell>
          <cell r="M388">
            <v>8.23</v>
          </cell>
          <cell r="N388">
            <v>0</v>
          </cell>
          <cell r="O388">
            <v>94.72</v>
          </cell>
          <cell r="Q388" t="str">
            <v xml:space="preserve">   1.  Level I</v>
          </cell>
          <cell r="R388">
            <v>0</v>
          </cell>
          <cell r="S388">
            <v>78.349999999999994</v>
          </cell>
          <cell r="T388">
            <v>0</v>
          </cell>
          <cell r="U388">
            <v>0</v>
          </cell>
          <cell r="V388">
            <v>0</v>
          </cell>
          <cell r="W388">
            <v>78.349999999999994</v>
          </cell>
          <cell r="Y388" t="str">
            <v xml:space="preserve">   1.  Level I</v>
          </cell>
          <cell r="Z388">
            <v>0</v>
          </cell>
          <cell r="AA388">
            <v>3650.05</v>
          </cell>
          <cell r="AB388">
            <v>0</v>
          </cell>
          <cell r="AC388">
            <v>288.17</v>
          </cell>
          <cell r="AD388">
            <v>0</v>
          </cell>
          <cell r="AE388">
            <v>3938.2200000000003</v>
          </cell>
          <cell r="AG388" t="str">
            <v xml:space="preserve">   1.  Level I</v>
          </cell>
          <cell r="AH388">
            <v>0</v>
          </cell>
          <cell r="AI388">
            <v>607.04999999999995</v>
          </cell>
          <cell r="AJ388">
            <v>0</v>
          </cell>
          <cell r="AK388">
            <v>46.1</v>
          </cell>
          <cell r="AL388">
            <v>0</v>
          </cell>
          <cell r="AM388">
            <v>653.15</v>
          </cell>
          <cell r="AO388" t="str">
            <v xml:space="preserve">   1.  Level I</v>
          </cell>
          <cell r="AP388">
            <v>0</v>
          </cell>
          <cell r="AQ388">
            <v>64.41</v>
          </cell>
          <cell r="AR388">
            <v>0</v>
          </cell>
          <cell r="AS388">
            <v>22.259999999999998</v>
          </cell>
          <cell r="AT388">
            <v>0</v>
          </cell>
          <cell r="AU388">
            <v>86.669999999999987</v>
          </cell>
          <cell r="AW388" t="str">
            <v xml:space="preserve">   1.  Level I</v>
          </cell>
          <cell r="AX388">
            <v>0</v>
          </cell>
          <cell r="AY388">
            <v>471.98</v>
          </cell>
          <cell r="AZ388">
            <v>0</v>
          </cell>
          <cell r="BA388">
            <v>69.94</v>
          </cell>
          <cell r="BB388">
            <v>0</v>
          </cell>
          <cell r="BC388">
            <v>541.92000000000007</v>
          </cell>
        </row>
        <row r="389">
          <cell r="A389" t="str">
            <v xml:space="preserve">   2.  Level II</v>
          </cell>
          <cell r="B389">
            <v>0</v>
          </cell>
          <cell r="C389">
            <v>6.73</v>
          </cell>
          <cell r="D389">
            <v>0</v>
          </cell>
          <cell r="E389">
            <v>3</v>
          </cell>
          <cell r="F389">
            <v>0</v>
          </cell>
          <cell r="G389">
            <v>9.73</v>
          </cell>
          <cell r="I389" t="str">
            <v xml:space="preserve">   2.  Level II</v>
          </cell>
          <cell r="J389">
            <v>0</v>
          </cell>
          <cell r="K389">
            <v>87.8</v>
          </cell>
          <cell r="L389">
            <v>0</v>
          </cell>
          <cell r="M389">
            <v>3</v>
          </cell>
          <cell r="N389">
            <v>0</v>
          </cell>
          <cell r="O389">
            <v>90.8</v>
          </cell>
          <cell r="Q389" t="str">
            <v xml:space="preserve">   2.  Level II</v>
          </cell>
          <cell r="R389">
            <v>0</v>
          </cell>
          <cell r="S389">
            <v>37.57</v>
          </cell>
          <cell r="T389">
            <v>0</v>
          </cell>
          <cell r="U389">
            <v>3</v>
          </cell>
          <cell r="V389">
            <v>0</v>
          </cell>
          <cell r="W389">
            <v>40.57</v>
          </cell>
          <cell r="Y389" t="str">
            <v xml:space="preserve">   2.  Level II</v>
          </cell>
          <cell r="Z389">
            <v>0</v>
          </cell>
          <cell r="AA389">
            <v>1526.49</v>
          </cell>
          <cell r="AB389">
            <v>0</v>
          </cell>
          <cell r="AC389">
            <v>127.19</v>
          </cell>
          <cell r="AD389">
            <v>0</v>
          </cell>
          <cell r="AE389">
            <v>1653.68</v>
          </cell>
          <cell r="AG389" t="str">
            <v xml:space="preserve">   2.  Level II</v>
          </cell>
          <cell r="AH389">
            <v>0</v>
          </cell>
          <cell r="AI389">
            <v>602.55999999999995</v>
          </cell>
          <cell r="AJ389">
            <v>0</v>
          </cell>
          <cell r="AK389">
            <v>28.279999999999998</v>
          </cell>
          <cell r="AL389">
            <v>0</v>
          </cell>
          <cell r="AM389">
            <v>630.83999999999992</v>
          </cell>
          <cell r="AO389" t="str">
            <v xml:space="preserve">   2.  Level II</v>
          </cell>
          <cell r="AP389">
            <v>0</v>
          </cell>
          <cell r="AQ389">
            <v>39.450000000000003</v>
          </cell>
          <cell r="AR389">
            <v>0</v>
          </cell>
          <cell r="AS389">
            <v>3</v>
          </cell>
          <cell r="AT389">
            <v>0</v>
          </cell>
          <cell r="AU389">
            <v>42.45</v>
          </cell>
          <cell r="AW389" t="str">
            <v xml:space="preserve">   2.  Level II</v>
          </cell>
          <cell r="AX389">
            <v>0</v>
          </cell>
          <cell r="AY389">
            <v>357.26</v>
          </cell>
          <cell r="AZ389">
            <v>0</v>
          </cell>
          <cell r="BA389">
            <v>27.619999999999997</v>
          </cell>
          <cell r="BB389">
            <v>0</v>
          </cell>
          <cell r="BC389">
            <v>384.88</v>
          </cell>
        </row>
        <row r="390">
          <cell r="A390" t="str">
            <v xml:space="preserve">   3.  Level III</v>
          </cell>
          <cell r="B390">
            <v>0</v>
          </cell>
          <cell r="C390">
            <v>2.16</v>
          </cell>
          <cell r="D390">
            <v>0</v>
          </cell>
          <cell r="E390">
            <v>0</v>
          </cell>
          <cell r="F390">
            <v>0</v>
          </cell>
          <cell r="G390">
            <v>2.16</v>
          </cell>
          <cell r="I390" t="str">
            <v xml:space="preserve">   3.  Level III</v>
          </cell>
          <cell r="J390">
            <v>0</v>
          </cell>
          <cell r="K390">
            <v>16.190000000000001</v>
          </cell>
          <cell r="L390">
            <v>0</v>
          </cell>
          <cell r="M390">
            <v>1.5</v>
          </cell>
          <cell r="N390">
            <v>0</v>
          </cell>
          <cell r="O390">
            <v>17.690000000000001</v>
          </cell>
          <cell r="Q390" t="str">
            <v xml:space="preserve">   3.  Level III</v>
          </cell>
          <cell r="R390">
            <v>0</v>
          </cell>
          <cell r="S390">
            <v>6.75</v>
          </cell>
          <cell r="T390">
            <v>0</v>
          </cell>
          <cell r="U390">
            <v>0</v>
          </cell>
          <cell r="V390">
            <v>0</v>
          </cell>
          <cell r="W390">
            <v>6.75</v>
          </cell>
          <cell r="Y390" t="str">
            <v xml:space="preserve">   3.  Level III</v>
          </cell>
          <cell r="Z390">
            <v>0</v>
          </cell>
          <cell r="AA390">
            <v>200.77</v>
          </cell>
          <cell r="AB390">
            <v>0</v>
          </cell>
          <cell r="AC390">
            <v>31.090000000000003</v>
          </cell>
          <cell r="AD390">
            <v>0</v>
          </cell>
          <cell r="AE390">
            <v>231.86</v>
          </cell>
          <cell r="AG390" t="str">
            <v xml:space="preserve">   3.  Level III</v>
          </cell>
          <cell r="AH390">
            <v>0</v>
          </cell>
          <cell r="AI390">
            <v>133.19</v>
          </cell>
          <cell r="AJ390">
            <v>0</v>
          </cell>
          <cell r="AK390">
            <v>17.91</v>
          </cell>
          <cell r="AL390">
            <v>0</v>
          </cell>
          <cell r="AM390">
            <v>151.1</v>
          </cell>
          <cell r="AO390" t="str">
            <v xml:space="preserve">   3.  Level III</v>
          </cell>
          <cell r="AP390">
            <v>0</v>
          </cell>
          <cell r="AQ390">
            <v>0.4</v>
          </cell>
          <cell r="AR390">
            <v>0</v>
          </cell>
          <cell r="AS390">
            <v>0</v>
          </cell>
          <cell r="AT390">
            <v>0</v>
          </cell>
          <cell r="AU390">
            <v>0.4</v>
          </cell>
          <cell r="AW390" t="str">
            <v xml:space="preserve">   3.  Level III</v>
          </cell>
          <cell r="AX390">
            <v>0</v>
          </cell>
          <cell r="AY390">
            <v>49.28</v>
          </cell>
          <cell r="AZ390">
            <v>0</v>
          </cell>
          <cell r="BA390">
            <v>16</v>
          </cell>
          <cell r="BB390">
            <v>0</v>
          </cell>
          <cell r="BC390">
            <v>65.28</v>
          </cell>
        </row>
        <row r="391">
          <cell r="A391" t="str">
            <v xml:space="preserve">   4.  Level IV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I391" t="str">
            <v xml:space="preserve">   4.  Level IV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Q391" t="str">
            <v xml:space="preserve">   4.  Level IV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Y391" t="str">
            <v xml:space="preserve">   4.  Level IV</v>
          </cell>
          <cell r="Z391">
            <v>0</v>
          </cell>
          <cell r="AA391">
            <v>0.97</v>
          </cell>
          <cell r="AB391">
            <v>0</v>
          </cell>
          <cell r="AC391">
            <v>13.969999999999999</v>
          </cell>
          <cell r="AD391">
            <v>0</v>
          </cell>
          <cell r="AE391">
            <v>14.94</v>
          </cell>
          <cell r="AG391" t="str">
            <v xml:space="preserve">   4.  Level IV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O391" t="str">
            <v xml:space="preserve">   4.  Level IV</v>
          </cell>
          <cell r="AP391">
            <v>0</v>
          </cell>
          <cell r="AQ391">
            <v>7</v>
          </cell>
          <cell r="AR391">
            <v>0</v>
          </cell>
          <cell r="AS391">
            <v>0</v>
          </cell>
          <cell r="AT391">
            <v>0</v>
          </cell>
          <cell r="AU391">
            <v>7</v>
          </cell>
          <cell r="AW391" t="str">
            <v xml:space="preserve">   4.  Level IV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</row>
        <row r="392">
          <cell r="A392" t="str">
            <v xml:space="preserve">   5.</v>
          </cell>
          <cell r="I392" t="str">
            <v xml:space="preserve">   5.</v>
          </cell>
          <cell r="Q392" t="str">
            <v xml:space="preserve">   5.</v>
          </cell>
          <cell r="Y392" t="str">
            <v xml:space="preserve">   5.</v>
          </cell>
          <cell r="AG392" t="str">
            <v xml:space="preserve">   5.</v>
          </cell>
          <cell r="AO392" t="str">
            <v xml:space="preserve">   5.</v>
          </cell>
          <cell r="AW392" t="str">
            <v xml:space="preserve">   5.</v>
          </cell>
        </row>
        <row r="393">
          <cell r="A393" t="str">
            <v xml:space="preserve">   6.</v>
          </cell>
          <cell r="I393" t="str">
            <v xml:space="preserve">   6.</v>
          </cell>
          <cell r="Q393" t="str">
            <v xml:space="preserve">   6.</v>
          </cell>
          <cell r="Y393" t="str">
            <v xml:space="preserve">   6.</v>
          </cell>
          <cell r="AG393" t="str">
            <v xml:space="preserve">   6.</v>
          </cell>
          <cell r="AO393" t="str">
            <v xml:space="preserve">   6.</v>
          </cell>
          <cell r="AW393" t="str">
            <v xml:space="preserve">   6.</v>
          </cell>
        </row>
        <row r="394">
          <cell r="A394" t="str">
            <v xml:space="preserve">   7.  Home and Community Based Services (HCBS) Total</v>
          </cell>
          <cell r="B394">
            <v>0</v>
          </cell>
          <cell r="C394">
            <v>193.30999999999997</v>
          </cell>
          <cell r="D394">
            <v>0</v>
          </cell>
          <cell r="E394">
            <v>50.61</v>
          </cell>
          <cell r="F394">
            <v>0</v>
          </cell>
          <cell r="G394">
            <v>243.91999999999996</v>
          </cell>
          <cell r="I394" t="str">
            <v xml:space="preserve">   7.  Home and Community Based Services (HCBS) Total</v>
          </cell>
          <cell r="J394">
            <v>0</v>
          </cell>
          <cell r="K394">
            <v>338.48</v>
          </cell>
          <cell r="L394">
            <v>0</v>
          </cell>
          <cell r="M394">
            <v>88.35</v>
          </cell>
          <cell r="N394">
            <v>0</v>
          </cell>
          <cell r="O394">
            <v>426.83000000000004</v>
          </cell>
          <cell r="Q394" t="str">
            <v xml:space="preserve">   7.  Home and Community Based Services (HCBS) Total</v>
          </cell>
          <cell r="R394">
            <v>0</v>
          </cell>
          <cell r="S394">
            <v>95.550000000000011</v>
          </cell>
          <cell r="T394">
            <v>0</v>
          </cell>
          <cell r="U394">
            <v>14.07</v>
          </cell>
          <cell r="V394">
            <v>0</v>
          </cell>
          <cell r="W394">
            <v>109.62</v>
          </cell>
          <cell r="Y394" t="str">
            <v xml:space="preserve">   7.  Home and Community Based Services (HCBS) Total</v>
          </cell>
          <cell r="Z394">
            <v>0</v>
          </cell>
          <cell r="AA394">
            <v>8554.57</v>
          </cell>
          <cell r="AB394">
            <v>0</v>
          </cell>
          <cell r="AC394">
            <v>1510.57</v>
          </cell>
          <cell r="AD394">
            <v>0</v>
          </cell>
          <cell r="AE394">
            <v>10065.14</v>
          </cell>
          <cell r="AG394" t="str">
            <v xml:space="preserve">   7.  Home and Community Based Services (HCBS) Total</v>
          </cell>
          <cell r="AH394">
            <v>0</v>
          </cell>
          <cell r="AI394">
            <v>1325.78</v>
          </cell>
          <cell r="AJ394">
            <v>0</v>
          </cell>
          <cell r="AK394">
            <v>251.34</v>
          </cell>
          <cell r="AL394">
            <v>0</v>
          </cell>
          <cell r="AM394">
            <v>1577.12</v>
          </cell>
          <cell r="AO394" t="str">
            <v xml:space="preserve">   7.  Home and Community Based Services (HCBS) Total</v>
          </cell>
          <cell r="AP394">
            <v>0</v>
          </cell>
          <cell r="AQ394">
            <v>479.69000000000005</v>
          </cell>
          <cell r="AR394">
            <v>0</v>
          </cell>
          <cell r="AS394">
            <v>135.70999999999998</v>
          </cell>
          <cell r="AT394">
            <v>0</v>
          </cell>
          <cell r="AU394">
            <v>615.40000000000009</v>
          </cell>
          <cell r="AW394" t="str">
            <v xml:space="preserve">   7.  Home and Community Based Services (HCBS) Total</v>
          </cell>
          <cell r="AX394">
            <v>0</v>
          </cell>
          <cell r="AY394">
            <v>1021.8000000000001</v>
          </cell>
          <cell r="AZ394">
            <v>0</v>
          </cell>
          <cell r="BA394">
            <v>258.95</v>
          </cell>
          <cell r="BB394">
            <v>0</v>
          </cell>
          <cell r="BC394">
            <v>1280.75</v>
          </cell>
        </row>
        <row r="395">
          <cell r="A395" t="str">
            <v xml:space="preserve">       a.  Adult Foster Care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I395" t="str">
            <v xml:space="preserve">       a.  Adult Foster Care</v>
          </cell>
          <cell r="J395">
            <v>0</v>
          </cell>
          <cell r="K395">
            <v>0</v>
          </cell>
          <cell r="L395">
            <v>0</v>
          </cell>
          <cell r="M395">
            <v>1.17</v>
          </cell>
          <cell r="N395">
            <v>0</v>
          </cell>
          <cell r="O395">
            <v>1.17</v>
          </cell>
          <cell r="Q395" t="str">
            <v xml:space="preserve">       a.  Adult Foster Care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Y395" t="str">
            <v xml:space="preserve">       a.  Adult Foster Care</v>
          </cell>
          <cell r="Z395">
            <v>0</v>
          </cell>
          <cell r="AA395">
            <v>161.51</v>
          </cell>
          <cell r="AB395">
            <v>0</v>
          </cell>
          <cell r="AC395">
            <v>26.04</v>
          </cell>
          <cell r="AD395">
            <v>0</v>
          </cell>
          <cell r="AE395">
            <v>187.54999999999998</v>
          </cell>
          <cell r="AG395" t="str">
            <v xml:space="preserve">       a.  Adult Foster Care</v>
          </cell>
          <cell r="AH395">
            <v>0</v>
          </cell>
          <cell r="AI395">
            <v>12.9</v>
          </cell>
          <cell r="AJ395">
            <v>0</v>
          </cell>
          <cell r="AK395">
            <v>5.73</v>
          </cell>
          <cell r="AL395">
            <v>0</v>
          </cell>
          <cell r="AM395">
            <v>18.630000000000003</v>
          </cell>
          <cell r="AO395" t="str">
            <v xml:space="preserve">       a.  Adult Foster Care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W395" t="str">
            <v xml:space="preserve">       a.  Adult Foster Care</v>
          </cell>
          <cell r="AX395">
            <v>0</v>
          </cell>
          <cell r="AY395">
            <v>4</v>
          </cell>
          <cell r="AZ395">
            <v>0</v>
          </cell>
          <cell r="BA395">
            <v>0</v>
          </cell>
          <cell r="BB395">
            <v>0</v>
          </cell>
          <cell r="BC395">
            <v>4</v>
          </cell>
        </row>
        <row r="396">
          <cell r="A396" t="str">
            <v xml:space="preserve">       b.  Assisted Living Home (Adult Care Home)</v>
          </cell>
          <cell r="B396">
            <v>0</v>
          </cell>
          <cell r="C396">
            <v>44.36</v>
          </cell>
          <cell r="D396">
            <v>0</v>
          </cell>
          <cell r="E396">
            <v>1.66</v>
          </cell>
          <cell r="F396">
            <v>0</v>
          </cell>
          <cell r="G396">
            <v>46.019999999999996</v>
          </cell>
          <cell r="I396" t="str">
            <v xml:space="preserve">       b.  Assisted Living Home (Adult Care Home)</v>
          </cell>
          <cell r="J396">
            <v>0</v>
          </cell>
          <cell r="K396">
            <v>19.060000000000002</v>
          </cell>
          <cell r="L396">
            <v>0</v>
          </cell>
          <cell r="M396">
            <v>4.7</v>
          </cell>
          <cell r="N396">
            <v>0</v>
          </cell>
          <cell r="O396">
            <v>23.76</v>
          </cell>
          <cell r="Q396" t="str">
            <v xml:space="preserve">       b.  Assisted Living Home (Adult Care Home)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Y396" t="str">
            <v xml:space="preserve">       b.  Assisted Living Home (Adult Care Home)</v>
          </cell>
          <cell r="Z396">
            <v>0</v>
          </cell>
          <cell r="AA396">
            <v>1894.61</v>
          </cell>
          <cell r="AB396">
            <v>0</v>
          </cell>
          <cell r="AC396">
            <v>120.88</v>
          </cell>
          <cell r="AD396">
            <v>0</v>
          </cell>
          <cell r="AE396">
            <v>2015.4899999999998</v>
          </cell>
          <cell r="AG396" t="str">
            <v xml:space="preserve">       b.  Assisted Living Home (Adult Care Home)</v>
          </cell>
          <cell r="AH396">
            <v>0</v>
          </cell>
          <cell r="AI396">
            <v>30.16</v>
          </cell>
          <cell r="AJ396">
            <v>0</v>
          </cell>
          <cell r="AK396">
            <v>10.3</v>
          </cell>
          <cell r="AL396">
            <v>0</v>
          </cell>
          <cell r="AM396">
            <v>40.46</v>
          </cell>
          <cell r="AO396" t="str">
            <v xml:space="preserve">       b.  Assisted Living Home (Adult Care Home)</v>
          </cell>
          <cell r="AP396">
            <v>0</v>
          </cell>
          <cell r="AQ396">
            <v>84.77</v>
          </cell>
          <cell r="AR396">
            <v>0</v>
          </cell>
          <cell r="AS396">
            <v>12</v>
          </cell>
          <cell r="AT396">
            <v>0</v>
          </cell>
          <cell r="AU396">
            <v>96.77</v>
          </cell>
          <cell r="AW396" t="str">
            <v xml:space="preserve">       b.  Assisted Living Home (Adult Care Home)</v>
          </cell>
          <cell r="AX396">
            <v>0</v>
          </cell>
          <cell r="AY396">
            <v>114.64999999999999</v>
          </cell>
          <cell r="AZ396">
            <v>0</v>
          </cell>
          <cell r="BA396">
            <v>10.27</v>
          </cell>
          <cell r="BB396">
            <v>0</v>
          </cell>
          <cell r="BC396">
            <v>124.91999999999999</v>
          </cell>
        </row>
        <row r="397">
          <cell r="A397" t="str">
            <v xml:space="preserve">       c.  Group Home (DD)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I397" t="str">
            <v xml:space="preserve">       c.  Group Home (DD)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Q397" t="str">
            <v xml:space="preserve">       c.  Group Home (DD)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Y397" t="str">
            <v xml:space="preserve">       c.  Group Home (DD)</v>
          </cell>
          <cell r="Z397">
            <v>0</v>
          </cell>
          <cell r="AA397">
            <v>4.0299999999999994</v>
          </cell>
          <cell r="AB397">
            <v>0</v>
          </cell>
          <cell r="AC397">
            <v>0</v>
          </cell>
          <cell r="AD397">
            <v>0</v>
          </cell>
          <cell r="AE397">
            <v>4.0299999999999994</v>
          </cell>
          <cell r="AG397" t="str">
            <v xml:space="preserve">       c.  Group Home (DD)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 t="str">
            <v xml:space="preserve">       c.  Group Home (DD)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W397" t="str">
            <v xml:space="preserve">       c.  Group Home (DD)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A398" t="str">
            <v xml:space="preserve">       d.  Individual Home</v>
          </cell>
          <cell r="B398">
            <v>0</v>
          </cell>
          <cell r="C398">
            <v>79.72999999999999</v>
          </cell>
          <cell r="D398">
            <v>0</v>
          </cell>
          <cell r="E398">
            <v>36.950000000000003</v>
          </cell>
          <cell r="F398">
            <v>0</v>
          </cell>
          <cell r="G398">
            <v>116.67999999999999</v>
          </cell>
          <cell r="I398" t="str">
            <v xml:space="preserve">       d.  Individual Home</v>
          </cell>
          <cell r="J398">
            <v>0</v>
          </cell>
          <cell r="K398">
            <v>104.99</v>
          </cell>
          <cell r="L398">
            <v>0</v>
          </cell>
          <cell r="M398">
            <v>45.69</v>
          </cell>
          <cell r="N398">
            <v>0</v>
          </cell>
          <cell r="O398">
            <v>150.68</v>
          </cell>
          <cell r="Q398" t="str">
            <v xml:space="preserve">       d.  Individual Home</v>
          </cell>
          <cell r="R398">
            <v>0</v>
          </cell>
          <cell r="S398">
            <v>69.900000000000006</v>
          </cell>
          <cell r="T398">
            <v>0</v>
          </cell>
          <cell r="U398">
            <v>3</v>
          </cell>
          <cell r="V398">
            <v>0</v>
          </cell>
          <cell r="W398">
            <v>72.900000000000006</v>
          </cell>
          <cell r="Y398" t="str">
            <v xml:space="preserve">       d.  Individual Home</v>
          </cell>
          <cell r="Z398">
            <v>0</v>
          </cell>
          <cell r="AA398">
            <v>1965.87</v>
          </cell>
          <cell r="AB398">
            <v>0</v>
          </cell>
          <cell r="AC398">
            <v>726.05</v>
          </cell>
          <cell r="AD398">
            <v>0</v>
          </cell>
          <cell r="AE398">
            <v>2691.92</v>
          </cell>
          <cell r="AG398" t="str">
            <v xml:space="preserve">       d.  Individual Home</v>
          </cell>
          <cell r="AH398">
            <v>0</v>
          </cell>
          <cell r="AI398">
            <v>534.37</v>
          </cell>
          <cell r="AJ398">
            <v>0</v>
          </cell>
          <cell r="AK398">
            <v>126.09</v>
          </cell>
          <cell r="AL398">
            <v>0</v>
          </cell>
          <cell r="AM398">
            <v>660.46</v>
          </cell>
          <cell r="AO398" t="str">
            <v xml:space="preserve">       d.  Individual Home</v>
          </cell>
          <cell r="AP398">
            <v>0</v>
          </cell>
          <cell r="AQ398">
            <v>196.08</v>
          </cell>
          <cell r="AR398">
            <v>0</v>
          </cell>
          <cell r="AS398">
            <v>78.42</v>
          </cell>
          <cell r="AT398">
            <v>0</v>
          </cell>
          <cell r="AU398">
            <v>274.5</v>
          </cell>
          <cell r="AW398" t="str">
            <v xml:space="preserve">       d.  Individual Home</v>
          </cell>
          <cell r="AX398">
            <v>0</v>
          </cell>
          <cell r="AY398">
            <v>336.13</v>
          </cell>
          <cell r="AZ398">
            <v>0</v>
          </cell>
          <cell r="BA398">
            <v>124.83999999999999</v>
          </cell>
          <cell r="BB398">
            <v>0</v>
          </cell>
          <cell r="BC398">
            <v>460.96999999999997</v>
          </cell>
        </row>
        <row r="399">
          <cell r="A399" t="str">
            <v xml:space="preserve">       e.  Assisted Living Centers (SRL)</v>
          </cell>
          <cell r="B399">
            <v>0</v>
          </cell>
          <cell r="C399">
            <v>3.3200000000000003</v>
          </cell>
          <cell r="D399">
            <v>0</v>
          </cell>
          <cell r="E399">
            <v>3</v>
          </cell>
          <cell r="F399">
            <v>0</v>
          </cell>
          <cell r="G399">
            <v>6.32</v>
          </cell>
          <cell r="I399" t="str">
            <v xml:space="preserve">       e.  Assisted Living Centers (SRL)</v>
          </cell>
          <cell r="J399">
            <v>0</v>
          </cell>
          <cell r="K399">
            <v>144.38999999999999</v>
          </cell>
          <cell r="L399">
            <v>0</v>
          </cell>
          <cell r="M399">
            <v>8.17</v>
          </cell>
          <cell r="N399">
            <v>0</v>
          </cell>
          <cell r="O399">
            <v>152.55999999999997</v>
          </cell>
          <cell r="Q399" t="str">
            <v xml:space="preserve">       e.  Assisted Living Centers (SRL)</v>
          </cell>
          <cell r="R399">
            <v>0</v>
          </cell>
          <cell r="S399">
            <v>8.65</v>
          </cell>
          <cell r="T399">
            <v>0</v>
          </cell>
          <cell r="U399">
            <v>0</v>
          </cell>
          <cell r="V399">
            <v>0</v>
          </cell>
          <cell r="W399">
            <v>8.65</v>
          </cell>
          <cell r="Y399" t="str">
            <v xml:space="preserve">       e.  Assisted Living Centers (SRL)</v>
          </cell>
          <cell r="Z399">
            <v>0</v>
          </cell>
          <cell r="AA399">
            <v>2157.25</v>
          </cell>
          <cell r="AB399">
            <v>0</v>
          </cell>
          <cell r="AC399">
            <v>134.42000000000002</v>
          </cell>
          <cell r="AD399">
            <v>0</v>
          </cell>
          <cell r="AE399">
            <v>2291.67</v>
          </cell>
          <cell r="AG399" t="str">
            <v xml:space="preserve">       e.  Assisted Living Centers (SRL)</v>
          </cell>
          <cell r="AH399">
            <v>0</v>
          </cell>
          <cell r="AI399">
            <v>365.73</v>
          </cell>
          <cell r="AJ399">
            <v>0</v>
          </cell>
          <cell r="AK399">
            <v>51.73</v>
          </cell>
          <cell r="AL399">
            <v>0</v>
          </cell>
          <cell r="AM399">
            <v>417.46000000000004</v>
          </cell>
          <cell r="AO399" t="str">
            <v xml:space="preserve">       e.  Assisted Living Centers (SRL)</v>
          </cell>
          <cell r="AP399">
            <v>0</v>
          </cell>
          <cell r="AQ399">
            <v>57.95</v>
          </cell>
          <cell r="AR399">
            <v>0</v>
          </cell>
          <cell r="AS399">
            <v>9.8000000000000007</v>
          </cell>
          <cell r="AT399">
            <v>0</v>
          </cell>
          <cell r="AU399">
            <v>67.75</v>
          </cell>
          <cell r="AW399" t="str">
            <v xml:space="preserve">       e.  Assisted Living Centers (SRL)</v>
          </cell>
          <cell r="AX399">
            <v>0</v>
          </cell>
          <cell r="AY399">
            <v>144.34</v>
          </cell>
          <cell r="AZ399">
            <v>0</v>
          </cell>
          <cell r="BA399">
            <v>16.86</v>
          </cell>
          <cell r="BB399">
            <v>0</v>
          </cell>
          <cell r="BC399">
            <v>161.19999999999999</v>
          </cell>
        </row>
        <row r="400">
          <cell r="A400" t="str">
            <v xml:space="preserve">       f.  Other (Hospice)</v>
          </cell>
          <cell r="B400">
            <v>0</v>
          </cell>
          <cell r="C400">
            <v>17.420000000000002</v>
          </cell>
          <cell r="D400">
            <v>0</v>
          </cell>
          <cell r="E400">
            <v>0</v>
          </cell>
          <cell r="F400">
            <v>0</v>
          </cell>
          <cell r="G400">
            <v>17.420000000000002</v>
          </cell>
          <cell r="I400" t="str">
            <v xml:space="preserve">       f.  Other (Hospice)</v>
          </cell>
          <cell r="J400">
            <v>0</v>
          </cell>
          <cell r="K400">
            <v>1.9100000000000001</v>
          </cell>
          <cell r="L400">
            <v>0</v>
          </cell>
          <cell r="M400">
            <v>0</v>
          </cell>
          <cell r="N400">
            <v>0</v>
          </cell>
          <cell r="O400">
            <v>1.9100000000000001</v>
          </cell>
          <cell r="Q400" t="str">
            <v xml:space="preserve">       f.  Other (Hospice)</v>
          </cell>
          <cell r="R400">
            <v>0</v>
          </cell>
          <cell r="S400">
            <v>0</v>
          </cell>
          <cell r="T400">
            <v>0</v>
          </cell>
          <cell r="U400">
            <v>3</v>
          </cell>
          <cell r="V400">
            <v>0</v>
          </cell>
          <cell r="W400">
            <v>3</v>
          </cell>
          <cell r="Y400" t="str">
            <v xml:space="preserve">       f.  Other (Hospice)</v>
          </cell>
          <cell r="Z400">
            <v>0</v>
          </cell>
          <cell r="AA400">
            <v>287.98</v>
          </cell>
          <cell r="AB400">
            <v>0</v>
          </cell>
          <cell r="AC400">
            <v>6.83</v>
          </cell>
          <cell r="AD400">
            <v>0</v>
          </cell>
          <cell r="AE400">
            <v>294.81</v>
          </cell>
          <cell r="AG400" t="str">
            <v xml:space="preserve">       f.  Other (Hospice)</v>
          </cell>
          <cell r="AH400">
            <v>0</v>
          </cell>
          <cell r="AI400">
            <v>4.0600000000000005</v>
          </cell>
          <cell r="AJ400">
            <v>0</v>
          </cell>
          <cell r="AK400">
            <v>0</v>
          </cell>
          <cell r="AL400">
            <v>0</v>
          </cell>
          <cell r="AM400">
            <v>4.0600000000000005</v>
          </cell>
          <cell r="AO400" t="str">
            <v xml:space="preserve">       f.  Other (Hospice)</v>
          </cell>
          <cell r="AP400">
            <v>0</v>
          </cell>
          <cell r="AQ400">
            <v>16.420000000000002</v>
          </cell>
          <cell r="AR400">
            <v>0</v>
          </cell>
          <cell r="AS400">
            <v>6.49</v>
          </cell>
          <cell r="AT400">
            <v>0</v>
          </cell>
          <cell r="AU400">
            <v>22.910000000000004</v>
          </cell>
          <cell r="AW400" t="str">
            <v xml:space="preserve">       f.  Other (Hospice)</v>
          </cell>
          <cell r="AX400">
            <v>0</v>
          </cell>
          <cell r="AY400">
            <v>25.36</v>
          </cell>
          <cell r="AZ400">
            <v>0</v>
          </cell>
          <cell r="BA400">
            <v>1.9</v>
          </cell>
          <cell r="BB400">
            <v>0</v>
          </cell>
          <cell r="BC400">
            <v>27.259999999999998</v>
          </cell>
        </row>
        <row r="401">
          <cell r="A401" t="str">
            <v xml:space="preserve">       g.  Attendant Care</v>
          </cell>
          <cell r="B401">
            <v>0</v>
          </cell>
          <cell r="C401">
            <v>48.48</v>
          </cell>
          <cell r="D401">
            <v>0</v>
          </cell>
          <cell r="E401">
            <v>9</v>
          </cell>
          <cell r="F401">
            <v>0</v>
          </cell>
          <cell r="G401">
            <v>57.48</v>
          </cell>
          <cell r="I401" t="str">
            <v xml:space="preserve">       g.  Attendant Care</v>
          </cell>
          <cell r="J401">
            <v>0</v>
          </cell>
          <cell r="K401">
            <v>68.13</v>
          </cell>
          <cell r="L401">
            <v>0</v>
          </cell>
          <cell r="M401">
            <v>28.619999999999997</v>
          </cell>
          <cell r="N401">
            <v>0</v>
          </cell>
          <cell r="O401">
            <v>96.75</v>
          </cell>
          <cell r="Q401" t="str">
            <v xml:space="preserve">       g.  Attendant Care</v>
          </cell>
          <cell r="R401">
            <v>0</v>
          </cell>
          <cell r="S401">
            <v>17</v>
          </cell>
          <cell r="T401">
            <v>0</v>
          </cell>
          <cell r="U401">
            <v>8.07</v>
          </cell>
          <cell r="V401">
            <v>0</v>
          </cell>
          <cell r="W401">
            <v>25.07</v>
          </cell>
          <cell r="Y401" t="str">
            <v xml:space="preserve">       g.  Attendant Care</v>
          </cell>
          <cell r="Z401">
            <v>0</v>
          </cell>
          <cell r="AA401">
            <v>2083.3200000000002</v>
          </cell>
          <cell r="AB401">
            <v>0</v>
          </cell>
          <cell r="AC401">
            <v>496.35</v>
          </cell>
          <cell r="AD401">
            <v>0</v>
          </cell>
          <cell r="AE401">
            <v>2579.67</v>
          </cell>
          <cell r="AG401" t="str">
            <v xml:space="preserve">       g.  Attendant Care</v>
          </cell>
          <cell r="AH401">
            <v>0</v>
          </cell>
          <cell r="AI401">
            <v>378.56</v>
          </cell>
          <cell r="AJ401">
            <v>0</v>
          </cell>
          <cell r="AK401">
            <v>57.490000000000009</v>
          </cell>
          <cell r="AL401">
            <v>0</v>
          </cell>
          <cell r="AM401">
            <v>436.05</v>
          </cell>
          <cell r="AO401" t="str">
            <v xml:space="preserve">       g.  Attendant Care</v>
          </cell>
          <cell r="AP401">
            <v>0</v>
          </cell>
          <cell r="AQ401">
            <v>124.47</v>
          </cell>
          <cell r="AR401">
            <v>0</v>
          </cell>
          <cell r="AS401">
            <v>29</v>
          </cell>
          <cell r="AT401">
            <v>0</v>
          </cell>
          <cell r="AU401">
            <v>153.47</v>
          </cell>
          <cell r="AW401" t="str">
            <v xml:space="preserve">       g.  Attendant Care</v>
          </cell>
          <cell r="AX401">
            <v>0</v>
          </cell>
          <cell r="AY401">
            <v>397.32000000000005</v>
          </cell>
          <cell r="AZ401">
            <v>0</v>
          </cell>
          <cell r="BA401">
            <v>105.08000000000001</v>
          </cell>
          <cell r="BB401">
            <v>0</v>
          </cell>
          <cell r="BC401">
            <v>502.40000000000009</v>
          </cell>
        </row>
        <row r="402">
          <cell r="A402" t="str">
            <v xml:space="preserve">   8.  Acute Care</v>
          </cell>
          <cell r="B402">
            <v>0</v>
          </cell>
          <cell r="C402">
            <v>3.2</v>
          </cell>
          <cell r="D402">
            <v>0</v>
          </cell>
          <cell r="E402">
            <v>0</v>
          </cell>
          <cell r="F402">
            <v>0</v>
          </cell>
          <cell r="G402">
            <v>3.2</v>
          </cell>
          <cell r="I402" t="str">
            <v xml:space="preserve">   8.  Acute Care</v>
          </cell>
          <cell r="J402">
            <v>0</v>
          </cell>
          <cell r="K402">
            <v>11</v>
          </cell>
          <cell r="L402">
            <v>0</v>
          </cell>
          <cell r="M402">
            <v>6.0299999999999994</v>
          </cell>
          <cell r="N402">
            <v>0</v>
          </cell>
          <cell r="O402">
            <v>17.03</v>
          </cell>
          <cell r="Q402" t="str">
            <v xml:space="preserve">   8.  Acute Care</v>
          </cell>
          <cell r="R402">
            <v>0</v>
          </cell>
          <cell r="S402">
            <v>7.5299999999999994</v>
          </cell>
          <cell r="T402">
            <v>0</v>
          </cell>
          <cell r="U402">
            <v>0</v>
          </cell>
          <cell r="V402">
            <v>0</v>
          </cell>
          <cell r="W402">
            <v>7.5299999999999994</v>
          </cell>
          <cell r="Y402" t="str">
            <v xml:space="preserve">   8.  Acute Care</v>
          </cell>
          <cell r="Z402">
            <v>0</v>
          </cell>
          <cell r="AA402">
            <v>114.88</v>
          </cell>
          <cell r="AB402">
            <v>0</v>
          </cell>
          <cell r="AC402">
            <v>85.009999999999991</v>
          </cell>
          <cell r="AD402">
            <v>0</v>
          </cell>
          <cell r="AE402">
            <v>199.89</v>
          </cell>
          <cell r="AG402" t="str">
            <v xml:space="preserve">   8.  Acute Care</v>
          </cell>
          <cell r="AH402">
            <v>0</v>
          </cell>
          <cell r="AI402">
            <v>6.9</v>
          </cell>
          <cell r="AJ402">
            <v>0</v>
          </cell>
          <cell r="AK402">
            <v>0</v>
          </cell>
          <cell r="AL402">
            <v>0</v>
          </cell>
          <cell r="AM402">
            <v>6.9</v>
          </cell>
          <cell r="AO402" t="str">
            <v xml:space="preserve">   8.  Acute Care</v>
          </cell>
          <cell r="AP402">
            <v>0</v>
          </cell>
          <cell r="AQ402">
            <v>4.57</v>
          </cell>
          <cell r="AR402">
            <v>0</v>
          </cell>
          <cell r="AS402">
            <v>0</v>
          </cell>
          <cell r="AT402">
            <v>0</v>
          </cell>
          <cell r="AU402">
            <v>4.57</v>
          </cell>
          <cell r="AW402" t="str">
            <v xml:space="preserve">   8.  Acute Care</v>
          </cell>
          <cell r="AX402">
            <v>0</v>
          </cell>
          <cell r="AY402">
            <v>5</v>
          </cell>
          <cell r="AZ402">
            <v>0</v>
          </cell>
          <cell r="BA402">
            <v>5</v>
          </cell>
          <cell r="BB402">
            <v>0</v>
          </cell>
          <cell r="BC402">
            <v>10</v>
          </cell>
        </row>
        <row r="403">
          <cell r="A403" t="str">
            <v xml:space="preserve">   9.  Ventilator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I403" t="str">
            <v xml:space="preserve">   9.  Ventilator</v>
          </cell>
          <cell r="J403">
            <v>0</v>
          </cell>
          <cell r="K403">
            <v>0</v>
          </cell>
          <cell r="L403">
            <v>0</v>
          </cell>
          <cell r="M403">
            <v>3</v>
          </cell>
          <cell r="N403">
            <v>0</v>
          </cell>
          <cell r="O403">
            <v>3</v>
          </cell>
          <cell r="Q403" t="str">
            <v xml:space="preserve">   9.  Ventilator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Y403" t="str">
            <v xml:space="preserve">   9.  Ventilator</v>
          </cell>
          <cell r="Z403">
            <v>0</v>
          </cell>
          <cell r="AA403">
            <v>64.25</v>
          </cell>
          <cell r="AB403">
            <v>0</v>
          </cell>
          <cell r="AC403">
            <v>56.510000000000005</v>
          </cell>
          <cell r="AD403">
            <v>0</v>
          </cell>
          <cell r="AE403">
            <v>120.76</v>
          </cell>
          <cell r="AG403" t="str">
            <v xml:space="preserve">   9.  Ventilator</v>
          </cell>
          <cell r="AH403">
            <v>0</v>
          </cell>
          <cell r="AI403">
            <v>4</v>
          </cell>
          <cell r="AJ403">
            <v>0</v>
          </cell>
          <cell r="AK403">
            <v>0</v>
          </cell>
          <cell r="AL403">
            <v>0</v>
          </cell>
          <cell r="AM403">
            <v>4</v>
          </cell>
          <cell r="AO403" t="str">
            <v xml:space="preserve">   9.  Ventilator</v>
          </cell>
          <cell r="AP403">
            <v>0</v>
          </cell>
          <cell r="AQ403">
            <v>4</v>
          </cell>
          <cell r="AR403">
            <v>0</v>
          </cell>
          <cell r="AS403">
            <v>3</v>
          </cell>
          <cell r="AT403">
            <v>0</v>
          </cell>
          <cell r="AU403">
            <v>7</v>
          </cell>
          <cell r="AW403" t="str">
            <v xml:space="preserve">   9.  Ventilator</v>
          </cell>
          <cell r="AX403">
            <v>0</v>
          </cell>
          <cell r="AY403">
            <v>0</v>
          </cell>
          <cell r="AZ403">
            <v>0</v>
          </cell>
          <cell r="BA403">
            <v>3</v>
          </cell>
          <cell r="BB403">
            <v>0</v>
          </cell>
          <cell r="BC403">
            <v>3</v>
          </cell>
        </row>
        <row r="404">
          <cell r="A404" t="str">
            <v xml:space="preserve">  10.  Prior Period</v>
          </cell>
          <cell r="B404">
            <v>0</v>
          </cell>
          <cell r="C404">
            <v>1.9666999999999999</v>
          </cell>
          <cell r="D404">
            <v>0</v>
          </cell>
          <cell r="E404">
            <v>0</v>
          </cell>
          <cell r="F404">
            <v>0</v>
          </cell>
          <cell r="G404">
            <v>1.9666999999999999</v>
          </cell>
          <cell r="I404" t="str">
            <v xml:space="preserve">  10.  Prior Period</v>
          </cell>
          <cell r="J404">
            <v>0</v>
          </cell>
          <cell r="K404">
            <v>16.677399999999999</v>
          </cell>
          <cell r="L404">
            <v>0</v>
          </cell>
          <cell r="M404">
            <v>4.9333</v>
          </cell>
          <cell r="N404">
            <v>0</v>
          </cell>
          <cell r="O404">
            <v>21.610699999999998</v>
          </cell>
          <cell r="Q404" t="str">
            <v xml:space="preserve">  10.  Prior Period</v>
          </cell>
          <cell r="R404">
            <v>0</v>
          </cell>
          <cell r="S404">
            <v>19.161200000000001</v>
          </cell>
          <cell r="T404">
            <v>0</v>
          </cell>
          <cell r="U404">
            <v>0</v>
          </cell>
          <cell r="V404">
            <v>0</v>
          </cell>
          <cell r="W404">
            <v>19.161200000000001</v>
          </cell>
          <cell r="Y404" t="str">
            <v xml:space="preserve">  10.  Prior Period</v>
          </cell>
          <cell r="Z404">
            <v>0</v>
          </cell>
          <cell r="AA404">
            <v>506.45180000000005</v>
          </cell>
          <cell r="AB404">
            <v>0</v>
          </cell>
          <cell r="AC404">
            <v>36.459099999999999</v>
          </cell>
          <cell r="AD404">
            <v>0</v>
          </cell>
          <cell r="AE404">
            <v>542.91090000000008</v>
          </cell>
          <cell r="AG404" t="str">
            <v xml:space="preserve">  10.  Prior Period</v>
          </cell>
          <cell r="AH404">
            <v>0</v>
          </cell>
          <cell r="AI404">
            <v>80.073099999999997</v>
          </cell>
          <cell r="AJ404">
            <v>0</v>
          </cell>
          <cell r="AK404">
            <v>9.0333000000000006</v>
          </cell>
          <cell r="AL404">
            <v>0</v>
          </cell>
          <cell r="AM404">
            <v>89.106399999999994</v>
          </cell>
          <cell r="AO404" t="str">
            <v xml:space="preserve">  10.  Prior Period</v>
          </cell>
          <cell r="AP404">
            <v>0</v>
          </cell>
          <cell r="AQ404">
            <v>21.099999999999998</v>
          </cell>
          <cell r="AR404">
            <v>0</v>
          </cell>
          <cell r="AS404">
            <v>3.2300000000000002E-2</v>
          </cell>
          <cell r="AT404">
            <v>0</v>
          </cell>
          <cell r="AU404">
            <v>21.132299999999997</v>
          </cell>
          <cell r="AW404" t="str">
            <v xml:space="preserve">  10.  Prior Period</v>
          </cell>
          <cell r="AX404">
            <v>0</v>
          </cell>
          <cell r="AY404">
            <v>39.611800000000002</v>
          </cell>
          <cell r="AZ404">
            <v>0</v>
          </cell>
          <cell r="BA404">
            <v>0</v>
          </cell>
          <cell r="BB404">
            <v>0</v>
          </cell>
          <cell r="BC404">
            <v>39.611800000000002</v>
          </cell>
        </row>
        <row r="405">
          <cell r="A405" t="str">
            <v xml:space="preserve">  11.  Other - Not Placed</v>
          </cell>
          <cell r="B405">
            <v>0</v>
          </cell>
          <cell r="C405">
            <v>-23.29</v>
          </cell>
          <cell r="D405">
            <v>0</v>
          </cell>
          <cell r="E405">
            <v>-7</v>
          </cell>
          <cell r="F405">
            <v>0</v>
          </cell>
          <cell r="G405">
            <v>-30.29</v>
          </cell>
          <cell r="I405" t="str">
            <v xml:space="preserve">  11.  Other - Not Placed</v>
          </cell>
          <cell r="J405">
            <v>0</v>
          </cell>
          <cell r="K405">
            <v>-42.91</v>
          </cell>
          <cell r="L405">
            <v>0</v>
          </cell>
          <cell r="M405">
            <v>-4.43</v>
          </cell>
          <cell r="N405">
            <v>0</v>
          </cell>
          <cell r="O405">
            <v>-47.339999999999996</v>
          </cell>
          <cell r="Q405" t="str">
            <v xml:space="preserve">  11.  Other - Not Placed</v>
          </cell>
          <cell r="R405">
            <v>0</v>
          </cell>
          <cell r="S405">
            <v>-22.83</v>
          </cell>
          <cell r="T405">
            <v>0</v>
          </cell>
          <cell r="U405">
            <v>0</v>
          </cell>
          <cell r="V405">
            <v>0</v>
          </cell>
          <cell r="W405">
            <v>-22.83</v>
          </cell>
          <cell r="Y405" t="str">
            <v xml:space="preserve">  11.  Other - Not Placed</v>
          </cell>
          <cell r="Z405">
            <v>0</v>
          </cell>
          <cell r="AA405">
            <v>-1251.3499999999979</v>
          </cell>
          <cell r="AB405">
            <v>0</v>
          </cell>
          <cell r="AC405">
            <v>-184.51999999999998</v>
          </cell>
          <cell r="AD405">
            <v>0</v>
          </cell>
          <cell r="AE405">
            <v>-1435.8699999999978</v>
          </cell>
          <cell r="AG405" t="str">
            <v xml:space="preserve">  11.  Other - Not Placed</v>
          </cell>
          <cell r="AH405">
            <v>0</v>
          </cell>
          <cell r="AI405">
            <v>-294.55</v>
          </cell>
          <cell r="AJ405">
            <v>0</v>
          </cell>
          <cell r="AK405">
            <v>-14.290000000000001</v>
          </cell>
          <cell r="AL405">
            <v>0</v>
          </cell>
          <cell r="AM405">
            <v>-308.84000000000003</v>
          </cell>
          <cell r="AO405" t="str">
            <v xml:space="preserve">  11.  Other - Not Placed</v>
          </cell>
          <cell r="AP405">
            <v>0</v>
          </cell>
          <cell r="AQ405">
            <v>-31.769999999999996</v>
          </cell>
          <cell r="AR405">
            <v>0</v>
          </cell>
          <cell r="AS405">
            <v>-18.259999999999998</v>
          </cell>
          <cell r="AT405">
            <v>0</v>
          </cell>
          <cell r="AU405">
            <v>-50.029999999999994</v>
          </cell>
          <cell r="AW405" t="str">
            <v xml:space="preserve">  11.  Other - Not Placed</v>
          </cell>
          <cell r="AX405">
            <v>0</v>
          </cell>
          <cell r="AY405">
            <v>-270.71000000000004</v>
          </cell>
          <cell r="AZ405">
            <v>0</v>
          </cell>
          <cell r="BA405">
            <v>-48.54</v>
          </cell>
          <cell r="BB405">
            <v>0</v>
          </cell>
          <cell r="BC405">
            <v>-319.25000000000006</v>
          </cell>
        </row>
        <row r="407">
          <cell r="A407" t="str">
            <v>C.   Acute Patient Day Information</v>
          </cell>
          <cell r="I407" t="str">
            <v>C.   Acute Patient Day Information</v>
          </cell>
          <cell r="Q407" t="str">
            <v>C.   Acute Patient Day Information</v>
          </cell>
          <cell r="Y407" t="str">
            <v>C.   Acute Patient Day Information</v>
          </cell>
          <cell r="AG407" t="str">
            <v>C.   Acute Patient Day Information</v>
          </cell>
          <cell r="AO407" t="str">
            <v>C.   Acute Patient Day Information</v>
          </cell>
          <cell r="AW407" t="str">
            <v>C.   Acute Patient Day Information</v>
          </cell>
        </row>
        <row r="408">
          <cell r="A408" t="str">
            <v xml:space="preserve">       a.  Admissions</v>
          </cell>
          <cell r="B408">
            <v>0</v>
          </cell>
          <cell r="C408">
            <v>16</v>
          </cell>
          <cell r="D408">
            <v>0</v>
          </cell>
          <cell r="E408">
            <v>2</v>
          </cell>
          <cell r="F408">
            <v>0</v>
          </cell>
          <cell r="G408">
            <v>18</v>
          </cell>
          <cell r="I408" t="str">
            <v xml:space="preserve">       a.  Admissions</v>
          </cell>
          <cell r="J408">
            <v>0</v>
          </cell>
          <cell r="K408">
            <v>28</v>
          </cell>
          <cell r="L408">
            <v>0</v>
          </cell>
          <cell r="M408">
            <v>10</v>
          </cell>
          <cell r="N408">
            <v>0</v>
          </cell>
          <cell r="O408">
            <v>38</v>
          </cell>
          <cell r="Q408" t="str">
            <v xml:space="preserve">       a.  Admissions</v>
          </cell>
          <cell r="R408">
            <v>0</v>
          </cell>
          <cell r="S408">
            <v>17</v>
          </cell>
          <cell r="T408">
            <v>0</v>
          </cell>
          <cell r="U408">
            <v>2</v>
          </cell>
          <cell r="V408">
            <v>0</v>
          </cell>
          <cell r="W408">
            <v>19</v>
          </cell>
          <cell r="Y408" t="str">
            <v xml:space="preserve">       a.  Admissions</v>
          </cell>
          <cell r="Z408">
            <v>0</v>
          </cell>
          <cell r="AA408">
            <v>789</v>
          </cell>
          <cell r="AB408">
            <v>0</v>
          </cell>
          <cell r="AC408">
            <v>142</v>
          </cell>
          <cell r="AD408">
            <v>0</v>
          </cell>
          <cell r="AE408">
            <v>931</v>
          </cell>
          <cell r="AG408" t="str">
            <v xml:space="preserve">       a.  Admissions</v>
          </cell>
          <cell r="AH408">
            <v>0</v>
          </cell>
          <cell r="AI408">
            <v>125</v>
          </cell>
          <cell r="AJ408">
            <v>0</v>
          </cell>
          <cell r="AK408">
            <v>34</v>
          </cell>
          <cell r="AL408">
            <v>0</v>
          </cell>
          <cell r="AM408">
            <v>159</v>
          </cell>
          <cell r="AO408" t="str">
            <v xml:space="preserve">       a.  Admissions</v>
          </cell>
          <cell r="AP408">
            <v>0</v>
          </cell>
          <cell r="AQ408">
            <v>34</v>
          </cell>
          <cell r="AR408">
            <v>0</v>
          </cell>
          <cell r="AS408">
            <v>7</v>
          </cell>
          <cell r="AT408">
            <v>0</v>
          </cell>
          <cell r="AU408">
            <v>41</v>
          </cell>
          <cell r="AW408" t="str">
            <v xml:space="preserve">       a.  Admissions</v>
          </cell>
          <cell r="AX408">
            <v>0</v>
          </cell>
          <cell r="AY408">
            <v>112</v>
          </cell>
          <cell r="AZ408">
            <v>0</v>
          </cell>
          <cell r="BA408">
            <v>14</v>
          </cell>
          <cell r="BB408">
            <v>0</v>
          </cell>
          <cell r="BC408">
            <v>126</v>
          </cell>
        </row>
        <row r="409">
          <cell r="A409" t="str">
            <v xml:space="preserve">       b.  Patient Days</v>
          </cell>
          <cell r="B409">
            <v>0</v>
          </cell>
          <cell r="C409">
            <v>76</v>
          </cell>
          <cell r="D409">
            <v>0</v>
          </cell>
          <cell r="E409">
            <v>11</v>
          </cell>
          <cell r="F409">
            <v>0</v>
          </cell>
          <cell r="G409">
            <v>87</v>
          </cell>
          <cell r="I409" t="str">
            <v xml:space="preserve">       b.  Patient Days</v>
          </cell>
          <cell r="J409">
            <v>0</v>
          </cell>
          <cell r="K409">
            <v>170</v>
          </cell>
          <cell r="L409">
            <v>0</v>
          </cell>
          <cell r="M409">
            <v>63</v>
          </cell>
          <cell r="N409">
            <v>0</v>
          </cell>
          <cell r="O409">
            <v>233</v>
          </cell>
          <cell r="Q409" t="str">
            <v xml:space="preserve">       b.  Patient Days</v>
          </cell>
          <cell r="R409">
            <v>0</v>
          </cell>
          <cell r="S409">
            <v>95</v>
          </cell>
          <cell r="T409">
            <v>0</v>
          </cell>
          <cell r="U409">
            <v>6</v>
          </cell>
          <cell r="V409">
            <v>0</v>
          </cell>
          <cell r="W409">
            <v>101</v>
          </cell>
          <cell r="Y409" t="str">
            <v xml:space="preserve">       b.  Patient Days</v>
          </cell>
          <cell r="Z409">
            <v>0</v>
          </cell>
          <cell r="AA409">
            <v>4179</v>
          </cell>
          <cell r="AB409">
            <v>0</v>
          </cell>
          <cell r="AC409">
            <v>826</v>
          </cell>
          <cell r="AD409">
            <v>0</v>
          </cell>
          <cell r="AE409">
            <v>5005</v>
          </cell>
          <cell r="AG409" t="str">
            <v xml:space="preserve">       b.  Patient Days</v>
          </cell>
          <cell r="AH409">
            <v>0</v>
          </cell>
          <cell r="AI409">
            <v>727</v>
          </cell>
          <cell r="AJ409">
            <v>0</v>
          </cell>
          <cell r="AK409">
            <v>221</v>
          </cell>
          <cell r="AL409">
            <v>0</v>
          </cell>
          <cell r="AM409">
            <v>948</v>
          </cell>
          <cell r="AO409" t="str">
            <v xml:space="preserve">       b.  Patient Days</v>
          </cell>
          <cell r="AP409">
            <v>0</v>
          </cell>
          <cell r="AQ409">
            <v>165</v>
          </cell>
          <cell r="AR409">
            <v>0</v>
          </cell>
          <cell r="AS409">
            <v>52</v>
          </cell>
          <cell r="AT409">
            <v>0</v>
          </cell>
          <cell r="AU409">
            <v>217</v>
          </cell>
          <cell r="AW409" t="str">
            <v xml:space="preserve">       b.  Patient Days</v>
          </cell>
          <cell r="AX409">
            <v>0</v>
          </cell>
          <cell r="AY409">
            <v>682</v>
          </cell>
          <cell r="AZ409">
            <v>0</v>
          </cell>
          <cell r="BA409">
            <v>52</v>
          </cell>
          <cell r="BB409">
            <v>0</v>
          </cell>
          <cell r="BC409">
            <v>734</v>
          </cell>
        </row>
        <row r="410">
          <cell r="A410" t="str">
            <v xml:space="preserve">       c.  Discharges</v>
          </cell>
          <cell r="B410">
            <v>0</v>
          </cell>
          <cell r="C410">
            <v>18</v>
          </cell>
          <cell r="D410">
            <v>0</v>
          </cell>
          <cell r="E410">
            <v>2</v>
          </cell>
          <cell r="F410">
            <v>0</v>
          </cell>
          <cell r="G410">
            <v>20</v>
          </cell>
          <cell r="I410" t="str">
            <v xml:space="preserve">       c.  Discharges</v>
          </cell>
          <cell r="J410">
            <v>0</v>
          </cell>
          <cell r="K410">
            <v>26</v>
          </cell>
          <cell r="L410">
            <v>0</v>
          </cell>
          <cell r="M410">
            <v>10</v>
          </cell>
          <cell r="N410">
            <v>0</v>
          </cell>
          <cell r="O410">
            <v>36</v>
          </cell>
          <cell r="Q410" t="str">
            <v xml:space="preserve">       c.  Discharges</v>
          </cell>
          <cell r="R410">
            <v>0</v>
          </cell>
          <cell r="S410">
            <v>13</v>
          </cell>
          <cell r="T410">
            <v>0</v>
          </cell>
          <cell r="U410">
            <v>2</v>
          </cell>
          <cell r="V410">
            <v>0</v>
          </cell>
          <cell r="W410">
            <v>15</v>
          </cell>
          <cell r="Y410" t="str">
            <v xml:space="preserve">       c.  Discharges</v>
          </cell>
          <cell r="Z410">
            <v>0</v>
          </cell>
          <cell r="AA410">
            <v>749</v>
          </cell>
          <cell r="AB410">
            <v>0</v>
          </cell>
          <cell r="AC410">
            <v>136</v>
          </cell>
          <cell r="AD410">
            <v>0</v>
          </cell>
          <cell r="AE410">
            <v>885</v>
          </cell>
          <cell r="AG410" t="str">
            <v xml:space="preserve">       c.  Discharges</v>
          </cell>
          <cell r="AH410">
            <v>0</v>
          </cell>
          <cell r="AI410">
            <v>119</v>
          </cell>
          <cell r="AJ410">
            <v>0</v>
          </cell>
          <cell r="AK410">
            <v>28</v>
          </cell>
          <cell r="AL410">
            <v>0</v>
          </cell>
          <cell r="AM410">
            <v>147</v>
          </cell>
          <cell r="AO410" t="str">
            <v xml:space="preserve">       c.  Discharges</v>
          </cell>
          <cell r="AP410">
            <v>0</v>
          </cell>
          <cell r="AQ410">
            <v>31</v>
          </cell>
          <cell r="AR410">
            <v>0</v>
          </cell>
          <cell r="AS410">
            <v>7</v>
          </cell>
          <cell r="AT410">
            <v>0</v>
          </cell>
          <cell r="AU410">
            <v>38</v>
          </cell>
          <cell r="AW410" t="str">
            <v xml:space="preserve">       c.  Discharges</v>
          </cell>
          <cell r="AX410">
            <v>0</v>
          </cell>
          <cell r="AY410">
            <v>113</v>
          </cell>
          <cell r="AZ410">
            <v>0</v>
          </cell>
          <cell r="BA410">
            <v>13</v>
          </cell>
          <cell r="BB410">
            <v>0</v>
          </cell>
          <cell r="BC410">
            <v>126</v>
          </cell>
        </row>
        <row r="411">
          <cell r="A411" t="str">
            <v xml:space="preserve">       d.  Discharge Days</v>
          </cell>
          <cell r="B411">
            <v>0</v>
          </cell>
          <cell r="C411">
            <v>76</v>
          </cell>
          <cell r="D411">
            <v>0</v>
          </cell>
          <cell r="E411">
            <v>11</v>
          </cell>
          <cell r="F411">
            <v>0</v>
          </cell>
          <cell r="G411">
            <v>87</v>
          </cell>
          <cell r="I411" t="str">
            <v xml:space="preserve">       d.  Discharge Days</v>
          </cell>
          <cell r="J411">
            <v>0</v>
          </cell>
          <cell r="K411">
            <v>131</v>
          </cell>
          <cell r="L411">
            <v>0</v>
          </cell>
          <cell r="M411">
            <v>58</v>
          </cell>
          <cell r="N411">
            <v>0</v>
          </cell>
          <cell r="O411">
            <v>189</v>
          </cell>
          <cell r="Q411" t="str">
            <v xml:space="preserve">       d.  Discharge Days</v>
          </cell>
          <cell r="R411">
            <v>0</v>
          </cell>
          <cell r="S411">
            <v>65</v>
          </cell>
          <cell r="T411">
            <v>0</v>
          </cell>
          <cell r="U411">
            <v>6</v>
          </cell>
          <cell r="V411">
            <v>0</v>
          </cell>
          <cell r="W411">
            <v>71</v>
          </cell>
          <cell r="Y411" t="str">
            <v xml:space="preserve">       d.  Discharge Days</v>
          </cell>
          <cell r="Z411">
            <v>0</v>
          </cell>
          <cell r="AA411">
            <v>3294</v>
          </cell>
          <cell r="AB411">
            <v>0</v>
          </cell>
          <cell r="AC411">
            <v>668</v>
          </cell>
          <cell r="AD411">
            <v>0</v>
          </cell>
          <cell r="AE411">
            <v>3962</v>
          </cell>
          <cell r="AG411" t="str">
            <v xml:space="preserve">       d.  Discharge Days</v>
          </cell>
          <cell r="AH411">
            <v>0</v>
          </cell>
          <cell r="AI411">
            <v>586</v>
          </cell>
          <cell r="AJ411">
            <v>0</v>
          </cell>
          <cell r="AK411">
            <v>142</v>
          </cell>
          <cell r="AL411">
            <v>0</v>
          </cell>
          <cell r="AM411">
            <v>728</v>
          </cell>
          <cell r="AO411" t="str">
            <v xml:space="preserve">       d.  Discharge Days</v>
          </cell>
          <cell r="AP411">
            <v>0</v>
          </cell>
          <cell r="AQ411">
            <v>128</v>
          </cell>
          <cell r="AR411">
            <v>0</v>
          </cell>
          <cell r="AS411">
            <v>33</v>
          </cell>
          <cell r="AT411">
            <v>0</v>
          </cell>
          <cell r="AU411">
            <v>161</v>
          </cell>
          <cell r="AW411" t="str">
            <v xml:space="preserve">       d.  Discharge Days</v>
          </cell>
          <cell r="AX411">
            <v>0</v>
          </cell>
          <cell r="AY411">
            <v>519</v>
          </cell>
          <cell r="AZ411">
            <v>0</v>
          </cell>
          <cell r="BA411">
            <v>48</v>
          </cell>
          <cell r="BB411">
            <v>0</v>
          </cell>
          <cell r="BC411">
            <v>567</v>
          </cell>
        </row>
        <row r="412">
          <cell r="A412" t="str">
            <v xml:space="preserve">       e.  Average Length of Stay</v>
          </cell>
          <cell r="B412">
            <v>0</v>
          </cell>
          <cell r="C412">
            <v>4.2222222222222223</v>
          </cell>
          <cell r="D412">
            <v>0</v>
          </cell>
          <cell r="E412">
            <v>5.5</v>
          </cell>
          <cell r="F412">
            <v>0</v>
          </cell>
          <cell r="G412">
            <v>4.3499999999999996</v>
          </cell>
          <cell r="I412" t="str">
            <v xml:space="preserve">       e.  Average Length of Stay</v>
          </cell>
          <cell r="J412">
            <v>0</v>
          </cell>
          <cell r="K412">
            <v>5.0384615384615383</v>
          </cell>
          <cell r="L412">
            <v>0</v>
          </cell>
          <cell r="M412">
            <v>5.8</v>
          </cell>
          <cell r="N412">
            <v>0</v>
          </cell>
          <cell r="O412">
            <v>5.25</v>
          </cell>
          <cell r="Q412" t="str">
            <v xml:space="preserve">       e.  Average Length of Stay</v>
          </cell>
          <cell r="R412">
            <v>0</v>
          </cell>
          <cell r="S412">
            <v>5</v>
          </cell>
          <cell r="T412">
            <v>0</v>
          </cell>
          <cell r="U412">
            <v>3</v>
          </cell>
          <cell r="V412">
            <v>0</v>
          </cell>
          <cell r="W412">
            <v>4.7333333333333334</v>
          </cell>
          <cell r="Y412" t="str">
            <v xml:space="preserve">       e.  Average Length of Stay</v>
          </cell>
          <cell r="Z412">
            <v>0</v>
          </cell>
          <cell r="AA412">
            <v>4.3978638184245664</v>
          </cell>
          <cell r="AB412">
            <v>0</v>
          </cell>
          <cell r="AC412">
            <v>4.9117647058823533</v>
          </cell>
          <cell r="AD412">
            <v>0</v>
          </cell>
          <cell r="AE412">
            <v>4.4768361581920901</v>
          </cell>
          <cell r="AG412" t="str">
            <v xml:space="preserve">       e.  Average Length of Stay</v>
          </cell>
          <cell r="AH412">
            <v>0</v>
          </cell>
          <cell r="AI412">
            <v>4.9243697478991599</v>
          </cell>
          <cell r="AJ412">
            <v>0</v>
          </cell>
          <cell r="AK412">
            <v>5.0714285714285712</v>
          </cell>
          <cell r="AL412">
            <v>0</v>
          </cell>
          <cell r="AM412">
            <v>4.9523809523809526</v>
          </cell>
          <cell r="AO412" t="str">
            <v xml:space="preserve">       e.  Average Length of Stay</v>
          </cell>
          <cell r="AP412">
            <v>0</v>
          </cell>
          <cell r="AQ412">
            <v>4.129032258064516</v>
          </cell>
          <cell r="AR412">
            <v>0</v>
          </cell>
          <cell r="AS412">
            <v>4.7142857142857144</v>
          </cell>
          <cell r="AT412">
            <v>0</v>
          </cell>
          <cell r="AU412">
            <v>4.2368421052631575</v>
          </cell>
          <cell r="AW412" t="str">
            <v xml:space="preserve">       e.  Average Length of Stay</v>
          </cell>
          <cell r="AX412">
            <v>0</v>
          </cell>
          <cell r="AY412">
            <v>4.5929203539823007</v>
          </cell>
          <cell r="AZ412">
            <v>0</v>
          </cell>
          <cell r="BA412">
            <v>3.6923076923076925</v>
          </cell>
          <cell r="BB412">
            <v>0</v>
          </cell>
          <cell r="BC412">
            <v>4.5</v>
          </cell>
        </row>
        <row r="414">
          <cell r="A414" t="str">
            <v>D.   Emergency Room Visits</v>
          </cell>
          <cell r="B414">
            <v>0</v>
          </cell>
          <cell r="C414">
            <v>8</v>
          </cell>
          <cell r="D414">
            <v>0</v>
          </cell>
          <cell r="E414">
            <v>3</v>
          </cell>
          <cell r="F414">
            <v>0</v>
          </cell>
          <cell r="G414">
            <v>11</v>
          </cell>
          <cell r="I414" t="str">
            <v>D.   Emergency Room Visits</v>
          </cell>
          <cell r="J414">
            <v>0</v>
          </cell>
          <cell r="K414">
            <v>18</v>
          </cell>
          <cell r="L414">
            <v>0</v>
          </cell>
          <cell r="M414">
            <v>10</v>
          </cell>
          <cell r="N414">
            <v>0</v>
          </cell>
          <cell r="O414">
            <v>28</v>
          </cell>
          <cell r="Q414" t="str">
            <v>D.   Emergency Room Visits</v>
          </cell>
          <cell r="R414">
            <v>0</v>
          </cell>
          <cell r="S414">
            <v>9</v>
          </cell>
          <cell r="T414">
            <v>0</v>
          </cell>
          <cell r="U414">
            <v>1</v>
          </cell>
          <cell r="V414">
            <v>0</v>
          </cell>
          <cell r="W414">
            <v>10</v>
          </cell>
          <cell r="Y414" t="str">
            <v>D.   Emergency Room Visits</v>
          </cell>
          <cell r="Z414">
            <v>0</v>
          </cell>
          <cell r="AA414">
            <v>247</v>
          </cell>
          <cell r="AB414">
            <v>0</v>
          </cell>
          <cell r="AC414">
            <v>131</v>
          </cell>
          <cell r="AD414">
            <v>0</v>
          </cell>
          <cell r="AE414">
            <v>378</v>
          </cell>
          <cell r="AG414" t="str">
            <v>D.   Emergency Room Visits</v>
          </cell>
          <cell r="AH414">
            <v>0</v>
          </cell>
          <cell r="AI414">
            <v>102</v>
          </cell>
          <cell r="AJ414">
            <v>0</v>
          </cell>
          <cell r="AK414">
            <v>32</v>
          </cell>
          <cell r="AL414">
            <v>0</v>
          </cell>
          <cell r="AM414">
            <v>134</v>
          </cell>
          <cell r="AO414" t="str">
            <v>D.   Emergency Room Visits</v>
          </cell>
          <cell r="AP414">
            <v>0</v>
          </cell>
          <cell r="AQ414">
            <v>27</v>
          </cell>
          <cell r="AR414">
            <v>0</v>
          </cell>
          <cell r="AS414">
            <v>12</v>
          </cell>
          <cell r="AT414">
            <v>0</v>
          </cell>
          <cell r="AU414">
            <v>39</v>
          </cell>
          <cell r="AW414" t="str">
            <v>D.   Emergency Room Visits</v>
          </cell>
          <cell r="AX414">
            <v>0</v>
          </cell>
          <cell r="AY414">
            <v>43</v>
          </cell>
          <cell r="AZ414">
            <v>0</v>
          </cell>
          <cell r="BA414">
            <v>10</v>
          </cell>
          <cell r="BB414">
            <v>0</v>
          </cell>
          <cell r="BC414">
            <v>53</v>
          </cell>
        </row>
        <row r="418">
          <cell r="A418" t="str">
            <v>Program Contractor Financial Reporting Systems - Report #11A Utilization Data Report by County</v>
          </cell>
          <cell r="I418" t="str">
            <v>Program Contractor Financial Reporting Systems - Report #11A Utilization Data Report by County</v>
          </cell>
          <cell r="Q418" t="str">
            <v>Program Contractor Financial Reporting Systems - Report #11A Utilization Data Report by County</v>
          </cell>
          <cell r="Y418" t="str">
            <v>Program Contractor Financial Reporting Systems - Report #11A Utilization Data Report by County</v>
          </cell>
          <cell r="AG418" t="str">
            <v>Program Contractor Financial Reporting Systems - Report #11A Utilization Data Report by County</v>
          </cell>
          <cell r="AO418" t="str">
            <v>Program Contractor Financial Reporting Systems - Report #11A Utilization Data Report by County</v>
          </cell>
          <cell r="AW418" t="str">
            <v>Program Contractor Financial Reporting Systems - Report #11A Utilization Data Report by County</v>
          </cell>
        </row>
        <row r="420">
          <cell r="A420" t="str">
            <v>Statement for Program Contractor 110049 - Evercare of Arizona, Inc.</v>
          </cell>
          <cell r="F420" t="str">
            <v>County:</v>
          </cell>
          <cell r="G420" t="str">
            <v>Apache</v>
          </cell>
          <cell r="I420" t="str">
            <v>Statement for Program Contractor 110049 - Evercare of Arizona, Inc.</v>
          </cell>
          <cell r="N420" t="str">
            <v>County:</v>
          </cell>
          <cell r="O420" t="str">
            <v>Coconino</v>
          </cell>
          <cell r="Q420" t="str">
            <v>Statement for Program Contractor 110049 - Evercare of Arizona, Inc.</v>
          </cell>
          <cell r="V420" t="str">
            <v>County:</v>
          </cell>
          <cell r="W420" t="str">
            <v>La Paz</v>
          </cell>
          <cell r="Y420" t="str">
            <v>Statement for Program Contractor 110049 - Evercare of Arizona, Inc.</v>
          </cell>
          <cell r="AD420" t="str">
            <v>County:</v>
          </cell>
          <cell r="AE420" t="str">
            <v>Maricopa</v>
          </cell>
          <cell r="AG420" t="str">
            <v>Statement for Program Contractor 110049 - Evercare of Arizona, Inc.</v>
          </cell>
          <cell r="AL420" t="str">
            <v>County:</v>
          </cell>
          <cell r="AM420" t="str">
            <v>Mohave</v>
          </cell>
          <cell r="AO420" t="str">
            <v>Statement for Program Contractor 110049 - Evercare of Arizona, Inc.</v>
          </cell>
          <cell r="AT420" t="str">
            <v>County:</v>
          </cell>
          <cell r="AU420" t="str">
            <v>Navajo</v>
          </cell>
          <cell r="AW420" t="str">
            <v>Statement for Program Contractor 110049 - Evercare of Arizona, Inc.</v>
          </cell>
          <cell r="BB420" t="str">
            <v>County:</v>
          </cell>
          <cell r="BC420" t="str">
            <v>Yuma</v>
          </cell>
        </row>
        <row r="422">
          <cell r="A422" t="str">
            <v>For the Month ending 7/31/2006 in the Fiscal Year ending 9/30/2006</v>
          </cell>
          <cell r="F422" t="str">
            <v>Page 1 of 21</v>
          </cell>
          <cell r="I422" t="str">
            <v>For the Month ending 7/31/2006 in the Fiscal Year ending 9/30/2006</v>
          </cell>
          <cell r="N422" t="str">
            <v>Page 4 of 21</v>
          </cell>
          <cell r="Q422" t="str">
            <v>For the Month ending 7/31/2006 in the Fiscal Year ending 9/30/2006</v>
          </cell>
          <cell r="V422" t="str">
            <v>Page 7 of 21</v>
          </cell>
          <cell r="Y422" t="str">
            <v>For the Month ending 7/31/2006 in the Fiscal Year ending 9/30/2006</v>
          </cell>
          <cell r="AD422" t="str">
            <v>Page 10 of 21</v>
          </cell>
          <cell r="AG422" t="str">
            <v>For the Month ending 7/31/2006 in the Fiscal Year ending 9/30/2006</v>
          </cell>
          <cell r="AL422" t="str">
            <v>Page 13 of 21</v>
          </cell>
          <cell r="AO422" t="str">
            <v>For the Month ending 7/31/2006 in the Fiscal Year ending 9/30/2006</v>
          </cell>
          <cell r="AT422" t="str">
            <v>Page 16 of 21</v>
          </cell>
          <cell r="AW422" t="str">
            <v>For the Month ending 7/31/2006 in the Fiscal Year ending 9/30/2006</v>
          </cell>
          <cell r="BB422" t="str">
            <v>Page 19 of 21</v>
          </cell>
        </row>
        <row r="425">
          <cell r="A425" t="str">
            <v>Utilization Data Report by County</v>
          </cell>
          <cell r="I425" t="str">
            <v>Utilization Data Report by County</v>
          </cell>
          <cell r="Q425" t="str">
            <v>Utilization Data Report by County</v>
          </cell>
          <cell r="Y425" t="str">
            <v>Utilization Data Report by County</v>
          </cell>
          <cell r="AG425" t="str">
            <v>Utilization Data Report by County</v>
          </cell>
          <cell r="AO425" t="str">
            <v>Utilization Data Report by County</v>
          </cell>
          <cell r="AW425" t="str">
            <v>Utilization Data Report by County</v>
          </cell>
        </row>
        <row r="427">
          <cell r="B427" t="str">
            <v>MEDICARE</v>
          </cell>
          <cell r="D427" t="str">
            <v>NON-MEDICARE</v>
          </cell>
          <cell r="F427" t="str">
            <v>TOTAL</v>
          </cell>
          <cell r="J427" t="str">
            <v>MEDICARE</v>
          </cell>
          <cell r="L427" t="str">
            <v>NON-MEDICARE</v>
          </cell>
          <cell r="N427" t="str">
            <v>TOTAL</v>
          </cell>
          <cell r="R427" t="str">
            <v>MEDICARE</v>
          </cell>
          <cell r="T427" t="str">
            <v>NON-MEDICARE</v>
          </cell>
          <cell r="V427" t="str">
            <v>TOTAL</v>
          </cell>
          <cell r="Z427" t="str">
            <v>MEDICARE</v>
          </cell>
          <cell r="AB427" t="str">
            <v>NON-MEDICARE</v>
          </cell>
          <cell r="AD427" t="str">
            <v>TOTAL</v>
          </cell>
          <cell r="AH427" t="str">
            <v>MEDICARE</v>
          </cell>
          <cell r="AJ427" t="str">
            <v>NON-MEDICARE</v>
          </cell>
          <cell r="AL427" t="str">
            <v>TOTAL</v>
          </cell>
          <cell r="AP427" t="str">
            <v>MEDICARE</v>
          </cell>
          <cell r="AR427" t="str">
            <v>NON-MEDICARE</v>
          </cell>
          <cell r="AT427" t="str">
            <v>TOTAL</v>
          </cell>
          <cell r="AX427" t="str">
            <v>MEDICARE</v>
          </cell>
          <cell r="AZ427" t="str">
            <v>NON-MEDICARE</v>
          </cell>
          <cell r="BB427" t="str">
            <v>TOTAL</v>
          </cell>
        </row>
        <row r="428">
          <cell r="A428" t="str">
            <v>ITEM DESCRIPTION</v>
          </cell>
          <cell r="B428" t="str">
            <v>Current</v>
          </cell>
          <cell r="D428" t="str">
            <v>Current</v>
          </cell>
          <cell r="F428" t="str">
            <v>Current</v>
          </cell>
          <cell r="I428" t="str">
            <v>ITEM DESCRIPTION</v>
          </cell>
          <cell r="J428" t="str">
            <v>Current</v>
          </cell>
          <cell r="L428" t="str">
            <v>Current</v>
          </cell>
          <cell r="N428" t="str">
            <v>Current</v>
          </cell>
          <cell r="Q428" t="str">
            <v>ITEM DESCRIPTION</v>
          </cell>
          <cell r="R428" t="str">
            <v>Current</v>
          </cell>
          <cell r="T428" t="str">
            <v>Current</v>
          </cell>
          <cell r="V428" t="str">
            <v>Current</v>
          </cell>
          <cell r="Y428" t="str">
            <v>ITEM DESCRIPTION</v>
          </cell>
          <cell r="Z428" t="str">
            <v>Current</v>
          </cell>
          <cell r="AB428" t="str">
            <v>Current</v>
          </cell>
          <cell r="AD428" t="str">
            <v>Current</v>
          </cell>
          <cell r="AG428" t="str">
            <v>ITEM DESCRIPTION</v>
          </cell>
          <cell r="AH428" t="str">
            <v>Current</v>
          </cell>
          <cell r="AJ428" t="str">
            <v>Current</v>
          </cell>
          <cell r="AL428" t="str">
            <v>Current</v>
          </cell>
          <cell r="AO428" t="str">
            <v>ITEM DESCRIPTION</v>
          </cell>
          <cell r="AP428" t="str">
            <v>Current</v>
          </cell>
          <cell r="AR428" t="str">
            <v>Current</v>
          </cell>
          <cell r="AT428" t="str">
            <v>Current</v>
          </cell>
          <cell r="AW428" t="str">
            <v>ITEM DESCRIPTION</v>
          </cell>
          <cell r="AX428" t="str">
            <v>Current</v>
          </cell>
          <cell r="AZ428" t="str">
            <v>Current</v>
          </cell>
          <cell r="BB428" t="str">
            <v>Current</v>
          </cell>
        </row>
        <row r="429">
          <cell r="B429" t="str">
            <v>Period</v>
          </cell>
          <cell r="C429" t="str">
            <v>YTD</v>
          </cell>
          <cell r="D429" t="str">
            <v>Period</v>
          </cell>
          <cell r="E429" t="str">
            <v>YTD</v>
          </cell>
          <cell r="F429" t="str">
            <v>Period</v>
          </cell>
          <cell r="G429" t="str">
            <v>YTD</v>
          </cell>
          <cell r="J429" t="str">
            <v>Period</v>
          </cell>
          <cell r="K429" t="str">
            <v>YTD</v>
          </cell>
          <cell r="L429" t="str">
            <v>Period</v>
          </cell>
          <cell r="M429" t="str">
            <v>YTD</v>
          </cell>
          <cell r="N429" t="str">
            <v>Period</v>
          </cell>
          <cell r="O429" t="str">
            <v>YTD</v>
          </cell>
          <cell r="R429" t="str">
            <v>Period</v>
          </cell>
          <cell r="S429" t="str">
            <v>YTD</v>
          </cell>
          <cell r="T429" t="str">
            <v>Period</v>
          </cell>
          <cell r="U429" t="str">
            <v>YTD</v>
          </cell>
          <cell r="V429" t="str">
            <v>Period</v>
          </cell>
          <cell r="W429" t="str">
            <v>YTD</v>
          </cell>
          <cell r="Z429" t="str">
            <v>Period</v>
          </cell>
          <cell r="AA429" t="str">
            <v>YTD</v>
          </cell>
          <cell r="AB429" t="str">
            <v>Period</v>
          </cell>
          <cell r="AC429" t="str">
            <v>YTD</v>
          </cell>
          <cell r="AD429" t="str">
            <v>Period</v>
          </cell>
          <cell r="AE429" t="str">
            <v>YTD</v>
          </cell>
          <cell r="AH429" t="str">
            <v>Period</v>
          </cell>
          <cell r="AI429" t="str">
            <v>YTD</v>
          </cell>
          <cell r="AJ429" t="str">
            <v>Period</v>
          </cell>
          <cell r="AK429" t="str">
            <v>YTD</v>
          </cell>
          <cell r="AL429" t="str">
            <v>Period</v>
          </cell>
          <cell r="AM429" t="str">
            <v>YTD</v>
          </cell>
          <cell r="AP429" t="str">
            <v>Period</v>
          </cell>
          <cell r="AQ429" t="str">
            <v>YTD</v>
          </cell>
          <cell r="AR429" t="str">
            <v>Period</v>
          </cell>
          <cell r="AS429" t="str">
            <v>YTD</v>
          </cell>
          <cell r="AT429" t="str">
            <v>Period</v>
          </cell>
          <cell r="AU429" t="str">
            <v>YTD</v>
          </cell>
          <cell r="AX429" t="str">
            <v>Period</v>
          </cell>
          <cell r="AY429" t="str">
            <v>YTD</v>
          </cell>
          <cell r="AZ429" t="str">
            <v>Period</v>
          </cell>
          <cell r="BA429" t="str">
            <v>YTD</v>
          </cell>
          <cell r="BB429" t="str">
            <v>Period</v>
          </cell>
          <cell r="BC429" t="str">
            <v>YTD</v>
          </cell>
        </row>
        <row r="430">
          <cell r="A430" t="str">
            <v>A.   Enrollees (At End of Period)</v>
          </cell>
          <cell r="B430">
            <v>0</v>
          </cell>
          <cell r="D430">
            <v>0</v>
          </cell>
          <cell r="F430">
            <v>0</v>
          </cell>
          <cell r="I430" t="str">
            <v>A.   Enrollees (At End of Period)</v>
          </cell>
          <cell r="J430">
            <v>0</v>
          </cell>
          <cell r="L430">
            <v>0</v>
          </cell>
          <cell r="N430">
            <v>0</v>
          </cell>
          <cell r="Q430" t="str">
            <v>A.   Enrollees (At End of Period)</v>
          </cell>
          <cell r="R430">
            <v>0</v>
          </cell>
          <cell r="T430">
            <v>0</v>
          </cell>
          <cell r="V430">
            <v>0</v>
          </cell>
          <cell r="Y430" t="str">
            <v>A.   Enrollees (At End of Period)</v>
          </cell>
          <cell r="Z430">
            <v>0</v>
          </cell>
          <cell r="AB430">
            <v>0</v>
          </cell>
          <cell r="AD430">
            <v>0</v>
          </cell>
          <cell r="AG430" t="str">
            <v>A.   Enrollees (At End of Period)</v>
          </cell>
          <cell r="AH430">
            <v>0</v>
          </cell>
          <cell r="AJ430">
            <v>0</v>
          </cell>
          <cell r="AL430">
            <v>0</v>
          </cell>
          <cell r="AO430" t="str">
            <v>A.   Enrollees (At End of Period)</v>
          </cell>
          <cell r="AP430">
            <v>0</v>
          </cell>
          <cell r="AR430">
            <v>0</v>
          </cell>
          <cell r="AT430">
            <v>0</v>
          </cell>
          <cell r="AW430" t="str">
            <v>A.   Enrollees (At End of Period)</v>
          </cell>
          <cell r="AX430">
            <v>0</v>
          </cell>
          <cell r="AZ430">
            <v>0</v>
          </cell>
          <cell r="BB430">
            <v>0</v>
          </cell>
        </row>
        <row r="432">
          <cell r="A432" t="str">
            <v>B.   Member Months (Unduplicated)</v>
          </cell>
          <cell r="B432">
            <v>0</v>
          </cell>
          <cell r="C432">
            <v>190.88669999999996</v>
          </cell>
          <cell r="D432">
            <v>0</v>
          </cell>
          <cell r="E432">
            <v>54.75</v>
          </cell>
          <cell r="F432">
            <v>0</v>
          </cell>
          <cell r="G432">
            <v>245.63669999999996</v>
          </cell>
          <cell r="I432" t="str">
            <v>B.   Member Months (Unduplicated)</v>
          </cell>
          <cell r="J432">
            <v>0</v>
          </cell>
          <cell r="K432">
            <v>513.7274000000001</v>
          </cell>
          <cell r="L432">
            <v>0</v>
          </cell>
          <cell r="M432">
            <v>110.61330000000001</v>
          </cell>
          <cell r="N432">
            <v>0</v>
          </cell>
          <cell r="O432">
            <v>624.34070000000008</v>
          </cell>
          <cell r="Q432" t="str">
            <v>B.   Member Months (Unduplicated)</v>
          </cell>
          <cell r="R432">
            <v>0</v>
          </cell>
          <cell r="S432">
            <v>222.08120000000002</v>
          </cell>
          <cell r="T432">
            <v>0</v>
          </cell>
          <cell r="U432">
            <v>17.07</v>
          </cell>
          <cell r="V432">
            <v>0</v>
          </cell>
          <cell r="W432">
            <v>239.15120000000002</v>
          </cell>
          <cell r="Y432" t="str">
            <v>B.   Member Months (Unduplicated)</v>
          </cell>
          <cell r="Z432">
            <v>0</v>
          </cell>
          <cell r="AA432">
            <v>13367.081800000002</v>
          </cell>
          <cell r="AB432">
            <v>0</v>
          </cell>
          <cell r="AC432">
            <v>1964.4491000000003</v>
          </cell>
          <cell r="AD432">
            <v>0</v>
          </cell>
          <cell r="AE432">
            <v>15331.530900000002</v>
          </cell>
          <cell r="AG432" t="str">
            <v>B.   Member Months (Unduplicated)</v>
          </cell>
          <cell r="AH432">
            <v>0</v>
          </cell>
          <cell r="AI432">
            <v>2465.0030999999999</v>
          </cell>
          <cell r="AJ432">
            <v>0</v>
          </cell>
          <cell r="AK432">
            <v>338.37329999999997</v>
          </cell>
          <cell r="AL432">
            <v>0</v>
          </cell>
          <cell r="AM432">
            <v>2803.3764000000001</v>
          </cell>
          <cell r="AO432" t="str">
            <v>B.   Member Months (Unduplicated)</v>
          </cell>
          <cell r="AP432">
            <v>0</v>
          </cell>
          <cell r="AQ432">
            <v>588.85000000000014</v>
          </cell>
          <cell r="AR432">
            <v>0</v>
          </cell>
          <cell r="AS432">
            <v>145.74229999999997</v>
          </cell>
          <cell r="AT432">
            <v>0</v>
          </cell>
          <cell r="AU432">
            <v>734.59230000000014</v>
          </cell>
          <cell r="AW432" t="str">
            <v>B.   Member Months (Unduplicated)</v>
          </cell>
          <cell r="AX432">
            <v>0</v>
          </cell>
          <cell r="AY432">
            <v>1674.2218</v>
          </cell>
          <cell r="AZ432">
            <v>0</v>
          </cell>
          <cell r="BA432">
            <v>331.96999999999997</v>
          </cell>
          <cell r="BB432">
            <v>0</v>
          </cell>
          <cell r="BC432">
            <v>2006.1918000000001</v>
          </cell>
        </row>
        <row r="433">
          <cell r="A433" t="str">
            <v xml:space="preserve">   Institutional Member Months Total</v>
          </cell>
          <cell r="B433">
            <v>0</v>
          </cell>
          <cell r="C433">
            <v>15.7</v>
          </cell>
          <cell r="D433">
            <v>0</v>
          </cell>
          <cell r="E433">
            <v>11.14</v>
          </cell>
          <cell r="F433">
            <v>0</v>
          </cell>
          <cell r="G433">
            <v>26.84</v>
          </cell>
          <cell r="I433" t="str">
            <v xml:space="preserve">   Institutional Member Months Total</v>
          </cell>
          <cell r="J433">
            <v>0</v>
          </cell>
          <cell r="K433">
            <v>190.48</v>
          </cell>
          <cell r="L433">
            <v>0</v>
          </cell>
          <cell r="M433">
            <v>12.73</v>
          </cell>
          <cell r="N433">
            <v>0</v>
          </cell>
          <cell r="O433">
            <v>203.20999999999998</v>
          </cell>
          <cell r="Q433" t="str">
            <v xml:space="preserve">   Institutional Member Months Total</v>
          </cell>
          <cell r="R433">
            <v>0</v>
          </cell>
          <cell r="S433">
            <v>122.66999999999999</v>
          </cell>
          <cell r="T433">
            <v>0</v>
          </cell>
          <cell r="U433">
            <v>3</v>
          </cell>
          <cell r="V433">
            <v>0</v>
          </cell>
          <cell r="W433">
            <v>125.66999999999999</v>
          </cell>
          <cell r="Y433" t="str">
            <v xml:space="preserve">   Institutional Member Months Total</v>
          </cell>
          <cell r="Z433">
            <v>0</v>
          </cell>
          <cell r="AA433">
            <v>5378.2800000000007</v>
          </cell>
          <cell r="AB433">
            <v>0</v>
          </cell>
          <cell r="AC433">
            <v>460.42000000000007</v>
          </cell>
          <cell r="AD433">
            <v>0</v>
          </cell>
          <cell r="AE433">
            <v>5838.7000000000007</v>
          </cell>
          <cell r="AG433" t="str">
            <v xml:space="preserve">   Institutional Member Months Total</v>
          </cell>
          <cell r="AH433">
            <v>0</v>
          </cell>
          <cell r="AI433">
            <v>1342.8</v>
          </cell>
          <cell r="AJ433">
            <v>0</v>
          </cell>
          <cell r="AK433">
            <v>92.289999999999992</v>
          </cell>
          <cell r="AL433">
            <v>0</v>
          </cell>
          <cell r="AM433">
            <v>1435.09</v>
          </cell>
          <cell r="AO433" t="str">
            <v xml:space="preserve">   Institutional Member Months Total</v>
          </cell>
          <cell r="AP433">
            <v>0</v>
          </cell>
          <cell r="AQ433">
            <v>111.26</v>
          </cell>
          <cell r="AR433">
            <v>0</v>
          </cell>
          <cell r="AS433">
            <v>25.259999999999998</v>
          </cell>
          <cell r="AT433">
            <v>0</v>
          </cell>
          <cell r="AU433">
            <v>136.52000000000001</v>
          </cell>
          <cell r="AW433" t="str">
            <v xml:space="preserve">   Institutional Member Months Total</v>
          </cell>
          <cell r="AX433">
            <v>0</v>
          </cell>
          <cell r="AY433">
            <v>878.52</v>
          </cell>
          <cell r="AZ433">
            <v>0</v>
          </cell>
          <cell r="BA433">
            <v>113.56</v>
          </cell>
          <cell r="BB433">
            <v>0</v>
          </cell>
          <cell r="BC433">
            <v>992.07999999999993</v>
          </cell>
        </row>
        <row r="434">
          <cell r="A434" t="str">
            <v xml:space="preserve">   1.  Level I</v>
          </cell>
          <cell r="B434">
            <v>0</v>
          </cell>
          <cell r="C434">
            <v>6.81</v>
          </cell>
          <cell r="D434">
            <v>0</v>
          </cell>
          <cell r="E434">
            <v>8.14</v>
          </cell>
          <cell r="F434">
            <v>0</v>
          </cell>
          <cell r="G434">
            <v>14.95</v>
          </cell>
          <cell r="I434" t="str">
            <v xml:space="preserve">   1.  Level I</v>
          </cell>
          <cell r="J434">
            <v>0</v>
          </cell>
          <cell r="K434">
            <v>86.49</v>
          </cell>
          <cell r="L434">
            <v>0</v>
          </cell>
          <cell r="M434">
            <v>8.23</v>
          </cell>
          <cell r="N434">
            <v>0</v>
          </cell>
          <cell r="O434">
            <v>94.72</v>
          </cell>
          <cell r="Q434" t="str">
            <v xml:space="preserve">   1.  Level I</v>
          </cell>
          <cell r="R434">
            <v>0</v>
          </cell>
          <cell r="S434">
            <v>78.349999999999994</v>
          </cell>
          <cell r="T434">
            <v>0</v>
          </cell>
          <cell r="U434">
            <v>0</v>
          </cell>
          <cell r="V434">
            <v>0</v>
          </cell>
          <cell r="W434">
            <v>78.349999999999994</v>
          </cell>
          <cell r="Y434" t="str">
            <v xml:space="preserve">   1.  Level I</v>
          </cell>
          <cell r="Z434">
            <v>0</v>
          </cell>
          <cell r="AA434">
            <v>3650.05</v>
          </cell>
          <cell r="AB434">
            <v>0</v>
          </cell>
          <cell r="AC434">
            <v>288.17</v>
          </cell>
          <cell r="AD434">
            <v>0</v>
          </cell>
          <cell r="AE434">
            <v>3938.2200000000003</v>
          </cell>
          <cell r="AG434" t="str">
            <v xml:space="preserve">   1.  Level I</v>
          </cell>
          <cell r="AH434">
            <v>0</v>
          </cell>
          <cell r="AI434">
            <v>607.04999999999995</v>
          </cell>
          <cell r="AJ434">
            <v>0</v>
          </cell>
          <cell r="AK434">
            <v>46.1</v>
          </cell>
          <cell r="AL434">
            <v>0</v>
          </cell>
          <cell r="AM434">
            <v>653.15</v>
          </cell>
          <cell r="AO434" t="str">
            <v xml:space="preserve">   1.  Level I</v>
          </cell>
          <cell r="AP434">
            <v>0</v>
          </cell>
          <cell r="AQ434">
            <v>64.41</v>
          </cell>
          <cell r="AR434">
            <v>0</v>
          </cell>
          <cell r="AS434">
            <v>22.259999999999998</v>
          </cell>
          <cell r="AT434">
            <v>0</v>
          </cell>
          <cell r="AU434">
            <v>86.669999999999987</v>
          </cell>
          <cell r="AW434" t="str">
            <v xml:space="preserve">   1.  Level I</v>
          </cell>
          <cell r="AX434">
            <v>0</v>
          </cell>
          <cell r="AY434">
            <v>471.98</v>
          </cell>
          <cell r="AZ434">
            <v>0</v>
          </cell>
          <cell r="BA434">
            <v>69.94</v>
          </cell>
          <cell r="BB434">
            <v>0</v>
          </cell>
          <cell r="BC434">
            <v>541.92000000000007</v>
          </cell>
        </row>
        <row r="435">
          <cell r="A435" t="str">
            <v xml:space="preserve">   2.  Level II</v>
          </cell>
          <cell r="B435">
            <v>0</v>
          </cell>
          <cell r="C435">
            <v>6.73</v>
          </cell>
          <cell r="D435">
            <v>0</v>
          </cell>
          <cell r="E435">
            <v>3</v>
          </cell>
          <cell r="F435">
            <v>0</v>
          </cell>
          <cell r="G435">
            <v>9.73</v>
          </cell>
          <cell r="I435" t="str">
            <v xml:space="preserve">   2.  Level II</v>
          </cell>
          <cell r="J435">
            <v>0</v>
          </cell>
          <cell r="K435">
            <v>87.8</v>
          </cell>
          <cell r="L435">
            <v>0</v>
          </cell>
          <cell r="M435">
            <v>3</v>
          </cell>
          <cell r="N435">
            <v>0</v>
          </cell>
          <cell r="O435">
            <v>90.8</v>
          </cell>
          <cell r="Q435" t="str">
            <v xml:space="preserve">   2.  Level II</v>
          </cell>
          <cell r="R435">
            <v>0</v>
          </cell>
          <cell r="S435">
            <v>37.57</v>
          </cell>
          <cell r="T435">
            <v>0</v>
          </cell>
          <cell r="U435">
            <v>3</v>
          </cell>
          <cell r="V435">
            <v>0</v>
          </cell>
          <cell r="W435">
            <v>40.57</v>
          </cell>
          <cell r="Y435" t="str">
            <v xml:space="preserve">   2.  Level II</v>
          </cell>
          <cell r="Z435">
            <v>0</v>
          </cell>
          <cell r="AA435">
            <v>1526.49</v>
          </cell>
          <cell r="AB435">
            <v>0</v>
          </cell>
          <cell r="AC435">
            <v>127.19</v>
          </cell>
          <cell r="AD435">
            <v>0</v>
          </cell>
          <cell r="AE435">
            <v>1653.68</v>
          </cell>
          <cell r="AG435" t="str">
            <v xml:space="preserve">   2.  Level II</v>
          </cell>
          <cell r="AH435">
            <v>0</v>
          </cell>
          <cell r="AI435">
            <v>602.55999999999995</v>
          </cell>
          <cell r="AJ435">
            <v>0</v>
          </cell>
          <cell r="AK435">
            <v>28.279999999999998</v>
          </cell>
          <cell r="AL435">
            <v>0</v>
          </cell>
          <cell r="AM435">
            <v>630.83999999999992</v>
          </cell>
          <cell r="AO435" t="str">
            <v xml:space="preserve">   2.  Level II</v>
          </cell>
          <cell r="AP435">
            <v>0</v>
          </cell>
          <cell r="AQ435">
            <v>39.450000000000003</v>
          </cell>
          <cell r="AR435">
            <v>0</v>
          </cell>
          <cell r="AS435">
            <v>3</v>
          </cell>
          <cell r="AT435">
            <v>0</v>
          </cell>
          <cell r="AU435">
            <v>42.45</v>
          </cell>
          <cell r="AW435" t="str">
            <v xml:space="preserve">   2.  Level II</v>
          </cell>
          <cell r="AX435">
            <v>0</v>
          </cell>
          <cell r="AY435">
            <v>357.26</v>
          </cell>
          <cell r="AZ435">
            <v>0</v>
          </cell>
          <cell r="BA435">
            <v>27.619999999999997</v>
          </cell>
          <cell r="BB435">
            <v>0</v>
          </cell>
          <cell r="BC435">
            <v>384.88</v>
          </cell>
        </row>
        <row r="436">
          <cell r="A436" t="str">
            <v xml:space="preserve">   3.  Level III</v>
          </cell>
          <cell r="B436">
            <v>0</v>
          </cell>
          <cell r="C436">
            <v>2.16</v>
          </cell>
          <cell r="D436">
            <v>0</v>
          </cell>
          <cell r="E436">
            <v>0</v>
          </cell>
          <cell r="F436">
            <v>0</v>
          </cell>
          <cell r="G436">
            <v>2.16</v>
          </cell>
          <cell r="I436" t="str">
            <v xml:space="preserve">   3.  Level III</v>
          </cell>
          <cell r="J436">
            <v>0</v>
          </cell>
          <cell r="K436">
            <v>16.190000000000001</v>
          </cell>
          <cell r="L436">
            <v>0</v>
          </cell>
          <cell r="M436">
            <v>1.5</v>
          </cell>
          <cell r="N436">
            <v>0</v>
          </cell>
          <cell r="O436">
            <v>17.690000000000001</v>
          </cell>
          <cell r="Q436" t="str">
            <v xml:space="preserve">   3.  Level III</v>
          </cell>
          <cell r="R436">
            <v>0</v>
          </cell>
          <cell r="S436">
            <v>6.75</v>
          </cell>
          <cell r="T436">
            <v>0</v>
          </cell>
          <cell r="U436">
            <v>0</v>
          </cell>
          <cell r="V436">
            <v>0</v>
          </cell>
          <cell r="W436">
            <v>6.75</v>
          </cell>
          <cell r="Y436" t="str">
            <v xml:space="preserve">   3.  Level III</v>
          </cell>
          <cell r="Z436">
            <v>0</v>
          </cell>
          <cell r="AA436">
            <v>200.77</v>
          </cell>
          <cell r="AB436">
            <v>0</v>
          </cell>
          <cell r="AC436">
            <v>31.090000000000003</v>
          </cell>
          <cell r="AD436">
            <v>0</v>
          </cell>
          <cell r="AE436">
            <v>231.86</v>
          </cell>
          <cell r="AG436" t="str">
            <v xml:space="preserve">   3.  Level III</v>
          </cell>
          <cell r="AH436">
            <v>0</v>
          </cell>
          <cell r="AI436">
            <v>133.19</v>
          </cell>
          <cell r="AJ436">
            <v>0</v>
          </cell>
          <cell r="AK436">
            <v>17.91</v>
          </cell>
          <cell r="AL436">
            <v>0</v>
          </cell>
          <cell r="AM436">
            <v>151.1</v>
          </cell>
          <cell r="AO436" t="str">
            <v xml:space="preserve">   3.  Level III</v>
          </cell>
          <cell r="AP436">
            <v>0</v>
          </cell>
          <cell r="AQ436">
            <v>0.4</v>
          </cell>
          <cell r="AR436">
            <v>0</v>
          </cell>
          <cell r="AS436">
            <v>0</v>
          </cell>
          <cell r="AT436">
            <v>0</v>
          </cell>
          <cell r="AU436">
            <v>0.4</v>
          </cell>
          <cell r="AW436" t="str">
            <v xml:space="preserve">   3.  Level III</v>
          </cell>
          <cell r="AX436">
            <v>0</v>
          </cell>
          <cell r="AY436">
            <v>49.28</v>
          </cell>
          <cell r="AZ436">
            <v>0</v>
          </cell>
          <cell r="BA436">
            <v>16</v>
          </cell>
          <cell r="BB436">
            <v>0</v>
          </cell>
          <cell r="BC436">
            <v>65.28</v>
          </cell>
        </row>
        <row r="437">
          <cell r="A437" t="str">
            <v xml:space="preserve">   4.  Level IV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I437" t="str">
            <v xml:space="preserve">   4.  Level IV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Q437" t="str">
            <v xml:space="preserve">   4.  Level IV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Y437" t="str">
            <v xml:space="preserve">   4.  Level IV</v>
          </cell>
          <cell r="Z437">
            <v>0</v>
          </cell>
          <cell r="AA437">
            <v>0.97</v>
          </cell>
          <cell r="AB437">
            <v>0</v>
          </cell>
          <cell r="AC437">
            <v>13.969999999999999</v>
          </cell>
          <cell r="AD437">
            <v>0</v>
          </cell>
          <cell r="AE437">
            <v>14.94</v>
          </cell>
          <cell r="AG437" t="str">
            <v xml:space="preserve">   4.  Level IV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O437" t="str">
            <v xml:space="preserve">   4.  Level IV</v>
          </cell>
          <cell r="AP437">
            <v>0</v>
          </cell>
          <cell r="AQ437">
            <v>7</v>
          </cell>
          <cell r="AR437">
            <v>0</v>
          </cell>
          <cell r="AS437">
            <v>0</v>
          </cell>
          <cell r="AT437">
            <v>0</v>
          </cell>
          <cell r="AU437">
            <v>7</v>
          </cell>
          <cell r="AW437" t="str">
            <v xml:space="preserve">   4.  Level IV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</row>
        <row r="438">
          <cell r="A438" t="str">
            <v xml:space="preserve">   5.</v>
          </cell>
          <cell r="I438" t="str">
            <v xml:space="preserve">   5.</v>
          </cell>
          <cell r="Q438" t="str">
            <v xml:space="preserve">   5.</v>
          </cell>
          <cell r="Y438" t="str">
            <v xml:space="preserve">   5.</v>
          </cell>
          <cell r="AG438" t="str">
            <v xml:space="preserve">   5.</v>
          </cell>
          <cell r="AO438" t="str">
            <v xml:space="preserve">   5.</v>
          </cell>
          <cell r="AW438" t="str">
            <v xml:space="preserve">   5.</v>
          </cell>
        </row>
        <row r="439">
          <cell r="A439" t="str">
            <v xml:space="preserve">   6.</v>
          </cell>
          <cell r="I439" t="str">
            <v xml:space="preserve">   6.</v>
          </cell>
          <cell r="Q439" t="str">
            <v xml:space="preserve">   6.</v>
          </cell>
          <cell r="Y439" t="str">
            <v xml:space="preserve">   6.</v>
          </cell>
          <cell r="AG439" t="str">
            <v xml:space="preserve">   6.</v>
          </cell>
          <cell r="AO439" t="str">
            <v xml:space="preserve">   6.</v>
          </cell>
          <cell r="AW439" t="str">
            <v xml:space="preserve">   6.</v>
          </cell>
        </row>
        <row r="440">
          <cell r="A440" t="str">
            <v xml:space="preserve">   7.  Home and Community Based Services (HCBS) Total</v>
          </cell>
          <cell r="B440">
            <v>0</v>
          </cell>
          <cell r="C440">
            <v>193.30999999999997</v>
          </cell>
          <cell r="D440">
            <v>0</v>
          </cell>
          <cell r="E440">
            <v>50.61</v>
          </cell>
          <cell r="F440">
            <v>0</v>
          </cell>
          <cell r="G440">
            <v>243.91999999999996</v>
          </cell>
          <cell r="I440" t="str">
            <v xml:space="preserve">   7.  Home and Community Based Services (HCBS) Total</v>
          </cell>
          <cell r="J440">
            <v>0</v>
          </cell>
          <cell r="K440">
            <v>338.48</v>
          </cell>
          <cell r="L440">
            <v>0</v>
          </cell>
          <cell r="M440">
            <v>88.35</v>
          </cell>
          <cell r="N440">
            <v>0</v>
          </cell>
          <cell r="O440">
            <v>426.83000000000004</v>
          </cell>
          <cell r="Q440" t="str">
            <v xml:space="preserve">   7.  Home and Community Based Services (HCBS) Total</v>
          </cell>
          <cell r="R440">
            <v>0</v>
          </cell>
          <cell r="S440">
            <v>95.550000000000011</v>
          </cell>
          <cell r="T440">
            <v>0</v>
          </cell>
          <cell r="U440">
            <v>14.07</v>
          </cell>
          <cell r="V440">
            <v>0</v>
          </cell>
          <cell r="W440">
            <v>109.62</v>
          </cell>
          <cell r="Y440" t="str">
            <v xml:space="preserve">   7.  Home and Community Based Services (HCBS) Total</v>
          </cell>
          <cell r="Z440">
            <v>0</v>
          </cell>
          <cell r="AA440">
            <v>8554.57</v>
          </cell>
          <cell r="AB440">
            <v>0</v>
          </cell>
          <cell r="AC440">
            <v>1510.57</v>
          </cell>
          <cell r="AD440">
            <v>0</v>
          </cell>
          <cell r="AE440">
            <v>10065.14</v>
          </cell>
          <cell r="AG440" t="str">
            <v xml:space="preserve">   7.  Home and Community Based Services (HCBS) Total</v>
          </cell>
          <cell r="AH440">
            <v>0</v>
          </cell>
          <cell r="AI440">
            <v>1325.78</v>
          </cell>
          <cell r="AJ440">
            <v>0</v>
          </cell>
          <cell r="AK440">
            <v>251.34</v>
          </cell>
          <cell r="AL440">
            <v>0</v>
          </cell>
          <cell r="AM440">
            <v>1577.12</v>
          </cell>
          <cell r="AO440" t="str">
            <v xml:space="preserve">   7.  Home and Community Based Services (HCBS) Total</v>
          </cell>
          <cell r="AP440">
            <v>0</v>
          </cell>
          <cell r="AQ440">
            <v>479.69000000000005</v>
          </cell>
          <cell r="AR440">
            <v>0</v>
          </cell>
          <cell r="AS440">
            <v>135.70999999999998</v>
          </cell>
          <cell r="AT440">
            <v>0</v>
          </cell>
          <cell r="AU440">
            <v>615.40000000000009</v>
          </cell>
          <cell r="AW440" t="str">
            <v xml:space="preserve">   7.  Home and Community Based Services (HCBS) Total</v>
          </cell>
          <cell r="AX440">
            <v>0</v>
          </cell>
          <cell r="AY440">
            <v>1021.8000000000001</v>
          </cell>
          <cell r="AZ440">
            <v>0</v>
          </cell>
          <cell r="BA440">
            <v>258.95</v>
          </cell>
          <cell r="BB440">
            <v>0</v>
          </cell>
          <cell r="BC440">
            <v>1280.75</v>
          </cell>
        </row>
        <row r="441">
          <cell r="A441" t="str">
            <v xml:space="preserve">       a.  Adult Foster Care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I441" t="str">
            <v xml:space="preserve">       a.  Adult Foster Care</v>
          </cell>
          <cell r="J441">
            <v>0</v>
          </cell>
          <cell r="K441">
            <v>0</v>
          </cell>
          <cell r="L441">
            <v>0</v>
          </cell>
          <cell r="M441">
            <v>1.17</v>
          </cell>
          <cell r="N441">
            <v>0</v>
          </cell>
          <cell r="O441">
            <v>1.17</v>
          </cell>
          <cell r="Q441" t="str">
            <v xml:space="preserve">       a.  Adult Foster Care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Y441" t="str">
            <v xml:space="preserve">       a.  Adult Foster Care</v>
          </cell>
          <cell r="Z441">
            <v>0</v>
          </cell>
          <cell r="AA441">
            <v>161.51</v>
          </cell>
          <cell r="AB441">
            <v>0</v>
          </cell>
          <cell r="AC441">
            <v>26.04</v>
          </cell>
          <cell r="AD441">
            <v>0</v>
          </cell>
          <cell r="AE441">
            <v>187.54999999999998</v>
          </cell>
          <cell r="AG441" t="str">
            <v xml:space="preserve">       a.  Adult Foster Care</v>
          </cell>
          <cell r="AH441">
            <v>0</v>
          </cell>
          <cell r="AI441">
            <v>12.9</v>
          </cell>
          <cell r="AJ441">
            <v>0</v>
          </cell>
          <cell r="AK441">
            <v>5.73</v>
          </cell>
          <cell r="AL441">
            <v>0</v>
          </cell>
          <cell r="AM441">
            <v>18.630000000000003</v>
          </cell>
          <cell r="AO441" t="str">
            <v xml:space="preserve">       a.  Adult Foster Care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W441" t="str">
            <v xml:space="preserve">       a.  Adult Foster Care</v>
          </cell>
          <cell r="AX441">
            <v>0</v>
          </cell>
          <cell r="AY441">
            <v>4</v>
          </cell>
          <cell r="AZ441">
            <v>0</v>
          </cell>
          <cell r="BA441">
            <v>0</v>
          </cell>
          <cell r="BB441">
            <v>0</v>
          </cell>
          <cell r="BC441">
            <v>4</v>
          </cell>
        </row>
        <row r="442">
          <cell r="A442" t="str">
            <v xml:space="preserve">       b.  Assisted Living Home (Adult Care Home)</v>
          </cell>
          <cell r="B442">
            <v>0</v>
          </cell>
          <cell r="C442">
            <v>44.36</v>
          </cell>
          <cell r="D442">
            <v>0</v>
          </cell>
          <cell r="E442">
            <v>1.66</v>
          </cell>
          <cell r="F442">
            <v>0</v>
          </cell>
          <cell r="G442">
            <v>46.019999999999996</v>
          </cell>
          <cell r="I442" t="str">
            <v xml:space="preserve">       b.  Assisted Living Home (Adult Care Home)</v>
          </cell>
          <cell r="J442">
            <v>0</v>
          </cell>
          <cell r="K442">
            <v>19.060000000000002</v>
          </cell>
          <cell r="L442">
            <v>0</v>
          </cell>
          <cell r="M442">
            <v>4.7</v>
          </cell>
          <cell r="N442">
            <v>0</v>
          </cell>
          <cell r="O442">
            <v>23.76</v>
          </cell>
          <cell r="Q442" t="str">
            <v xml:space="preserve">       b.  Assisted Living Home (Adult Care Home)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Y442" t="str">
            <v xml:space="preserve">       b.  Assisted Living Home (Adult Care Home)</v>
          </cell>
          <cell r="Z442">
            <v>0</v>
          </cell>
          <cell r="AA442">
            <v>1894.61</v>
          </cell>
          <cell r="AB442">
            <v>0</v>
          </cell>
          <cell r="AC442">
            <v>120.88</v>
          </cell>
          <cell r="AD442">
            <v>0</v>
          </cell>
          <cell r="AE442">
            <v>2015.4899999999998</v>
          </cell>
          <cell r="AG442" t="str">
            <v xml:space="preserve">       b.  Assisted Living Home (Adult Care Home)</v>
          </cell>
          <cell r="AH442">
            <v>0</v>
          </cell>
          <cell r="AI442">
            <v>30.16</v>
          </cell>
          <cell r="AJ442">
            <v>0</v>
          </cell>
          <cell r="AK442">
            <v>10.3</v>
          </cell>
          <cell r="AL442">
            <v>0</v>
          </cell>
          <cell r="AM442">
            <v>40.46</v>
          </cell>
          <cell r="AO442" t="str">
            <v xml:space="preserve">       b.  Assisted Living Home (Adult Care Home)</v>
          </cell>
          <cell r="AP442">
            <v>0</v>
          </cell>
          <cell r="AQ442">
            <v>84.77</v>
          </cell>
          <cell r="AR442">
            <v>0</v>
          </cell>
          <cell r="AS442">
            <v>12</v>
          </cell>
          <cell r="AT442">
            <v>0</v>
          </cell>
          <cell r="AU442">
            <v>96.77</v>
          </cell>
          <cell r="AW442" t="str">
            <v xml:space="preserve">       b.  Assisted Living Home (Adult Care Home)</v>
          </cell>
          <cell r="AX442">
            <v>0</v>
          </cell>
          <cell r="AY442">
            <v>114.64999999999999</v>
          </cell>
          <cell r="AZ442">
            <v>0</v>
          </cell>
          <cell r="BA442">
            <v>10.27</v>
          </cell>
          <cell r="BB442">
            <v>0</v>
          </cell>
          <cell r="BC442">
            <v>124.91999999999999</v>
          </cell>
        </row>
        <row r="443">
          <cell r="A443" t="str">
            <v xml:space="preserve">       c.  Group Home (DD)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I443" t="str">
            <v xml:space="preserve">       c.  Group Home (DD)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Q443" t="str">
            <v xml:space="preserve">       c.  Group Home (DD)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Y443" t="str">
            <v xml:space="preserve">       c.  Group Home (DD)</v>
          </cell>
          <cell r="Z443">
            <v>0</v>
          </cell>
          <cell r="AA443">
            <v>4.0299999999999994</v>
          </cell>
          <cell r="AB443">
            <v>0</v>
          </cell>
          <cell r="AC443">
            <v>0</v>
          </cell>
          <cell r="AD443">
            <v>0</v>
          </cell>
          <cell r="AE443">
            <v>4.0299999999999994</v>
          </cell>
          <cell r="AG443" t="str">
            <v xml:space="preserve">       c.  Group Home (DD)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O443" t="str">
            <v xml:space="preserve">       c.  Group Home (DD)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W443" t="str">
            <v xml:space="preserve">       c.  Group Home (DD)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</row>
        <row r="444">
          <cell r="A444" t="str">
            <v xml:space="preserve">       d.  Individual Home</v>
          </cell>
          <cell r="B444">
            <v>0</v>
          </cell>
          <cell r="C444">
            <v>79.72999999999999</v>
          </cell>
          <cell r="D444">
            <v>0</v>
          </cell>
          <cell r="E444">
            <v>36.950000000000003</v>
          </cell>
          <cell r="F444">
            <v>0</v>
          </cell>
          <cell r="G444">
            <v>116.67999999999999</v>
          </cell>
          <cell r="I444" t="str">
            <v xml:space="preserve">       d.  Individual Home</v>
          </cell>
          <cell r="J444">
            <v>0</v>
          </cell>
          <cell r="K444">
            <v>104.99</v>
          </cell>
          <cell r="L444">
            <v>0</v>
          </cell>
          <cell r="M444">
            <v>45.69</v>
          </cell>
          <cell r="N444">
            <v>0</v>
          </cell>
          <cell r="O444">
            <v>150.68</v>
          </cell>
          <cell r="Q444" t="str">
            <v xml:space="preserve">       d.  Individual Home</v>
          </cell>
          <cell r="R444">
            <v>0</v>
          </cell>
          <cell r="S444">
            <v>69.900000000000006</v>
          </cell>
          <cell r="T444">
            <v>0</v>
          </cell>
          <cell r="U444">
            <v>3</v>
          </cell>
          <cell r="V444">
            <v>0</v>
          </cell>
          <cell r="W444">
            <v>72.900000000000006</v>
          </cell>
          <cell r="Y444" t="str">
            <v xml:space="preserve">       d.  Individual Home</v>
          </cell>
          <cell r="Z444">
            <v>0</v>
          </cell>
          <cell r="AA444">
            <v>1965.87</v>
          </cell>
          <cell r="AB444">
            <v>0</v>
          </cell>
          <cell r="AC444">
            <v>726.05</v>
          </cell>
          <cell r="AD444">
            <v>0</v>
          </cell>
          <cell r="AE444">
            <v>2691.92</v>
          </cell>
          <cell r="AG444" t="str">
            <v xml:space="preserve">       d.  Individual Home</v>
          </cell>
          <cell r="AH444">
            <v>0</v>
          </cell>
          <cell r="AI444">
            <v>534.37</v>
          </cell>
          <cell r="AJ444">
            <v>0</v>
          </cell>
          <cell r="AK444">
            <v>126.09</v>
          </cell>
          <cell r="AL444">
            <v>0</v>
          </cell>
          <cell r="AM444">
            <v>660.46</v>
          </cell>
          <cell r="AO444" t="str">
            <v xml:space="preserve">       d.  Individual Home</v>
          </cell>
          <cell r="AP444">
            <v>0</v>
          </cell>
          <cell r="AQ444">
            <v>196.08</v>
          </cell>
          <cell r="AR444">
            <v>0</v>
          </cell>
          <cell r="AS444">
            <v>78.42</v>
          </cell>
          <cell r="AT444">
            <v>0</v>
          </cell>
          <cell r="AU444">
            <v>274.5</v>
          </cell>
          <cell r="AW444" t="str">
            <v xml:space="preserve">       d.  Individual Home</v>
          </cell>
          <cell r="AX444">
            <v>0</v>
          </cell>
          <cell r="AY444">
            <v>336.13</v>
          </cell>
          <cell r="AZ444">
            <v>0</v>
          </cell>
          <cell r="BA444">
            <v>124.83999999999999</v>
          </cell>
          <cell r="BB444">
            <v>0</v>
          </cell>
          <cell r="BC444">
            <v>460.96999999999997</v>
          </cell>
        </row>
        <row r="445">
          <cell r="A445" t="str">
            <v xml:space="preserve">       e.  Assisted Living Centers (SRL)</v>
          </cell>
          <cell r="B445">
            <v>0</v>
          </cell>
          <cell r="C445">
            <v>3.3200000000000003</v>
          </cell>
          <cell r="D445">
            <v>0</v>
          </cell>
          <cell r="E445">
            <v>3</v>
          </cell>
          <cell r="F445">
            <v>0</v>
          </cell>
          <cell r="G445">
            <v>6.32</v>
          </cell>
          <cell r="I445" t="str">
            <v xml:space="preserve">       e.  Assisted Living Centers (SRL)</v>
          </cell>
          <cell r="J445">
            <v>0</v>
          </cell>
          <cell r="K445">
            <v>144.38999999999999</v>
          </cell>
          <cell r="L445">
            <v>0</v>
          </cell>
          <cell r="M445">
            <v>8.17</v>
          </cell>
          <cell r="N445">
            <v>0</v>
          </cell>
          <cell r="O445">
            <v>152.55999999999997</v>
          </cell>
          <cell r="Q445" t="str">
            <v xml:space="preserve">       e.  Assisted Living Centers (SRL)</v>
          </cell>
          <cell r="R445">
            <v>0</v>
          </cell>
          <cell r="S445">
            <v>8.65</v>
          </cell>
          <cell r="T445">
            <v>0</v>
          </cell>
          <cell r="U445">
            <v>0</v>
          </cell>
          <cell r="V445">
            <v>0</v>
          </cell>
          <cell r="W445">
            <v>8.65</v>
          </cell>
          <cell r="Y445" t="str">
            <v xml:space="preserve">       e.  Assisted Living Centers (SRL)</v>
          </cell>
          <cell r="Z445">
            <v>0</v>
          </cell>
          <cell r="AA445">
            <v>2157.25</v>
          </cell>
          <cell r="AB445">
            <v>0</v>
          </cell>
          <cell r="AC445">
            <v>134.42000000000002</v>
          </cell>
          <cell r="AD445">
            <v>0</v>
          </cell>
          <cell r="AE445">
            <v>2291.67</v>
          </cell>
          <cell r="AG445" t="str">
            <v xml:space="preserve">       e.  Assisted Living Centers (SRL)</v>
          </cell>
          <cell r="AH445">
            <v>0</v>
          </cell>
          <cell r="AI445">
            <v>365.73</v>
          </cell>
          <cell r="AJ445">
            <v>0</v>
          </cell>
          <cell r="AK445">
            <v>51.73</v>
          </cell>
          <cell r="AL445">
            <v>0</v>
          </cell>
          <cell r="AM445">
            <v>417.46000000000004</v>
          </cell>
          <cell r="AO445" t="str">
            <v xml:space="preserve">       e.  Assisted Living Centers (SRL)</v>
          </cell>
          <cell r="AP445">
            <v>0</v>
          </cell>
          <cell r="AQ445">
            <v>57.95</v>
          </cell>
          <cell r="AR445">
            <v>0</v>
          </cell>
          <cell r="AS445">
            <v>9.8000000000000007</v>
          </cell>
          <cell r="AT445">
            <v>0</v>
          </cell>
          <cell r="AU445">
            <v>67.75</v>
          </cell>
          <cell r="AW445" t="str">
            <v xml:space="preserve">       e.  Assisted Living Centers (SRL)</v>
          </cell>
          <cell r="AX445">
            <v>0</v>
          </cell>
          <cell r="AY445">
            <v>144.34</v>
          </cell>
          <cell r="AZ445">
            <v>0</v>
          </cell>
          <cell r="BA445">
            <v>16.86</v>
          </cell>
          <cell r="BB445">
            <v>0</v>
          </cell>
          <cell r="BC445">
            <v>161.19999999999999</v>
          </cell>
        </row>
        <row r="446">
          <cell r="A446" t="str">
            <v xml:space="preserve">       f.  Other (Hospice)</v>
          </cell>
          <cell r="B446">
            <v>0</v>
          </cell>
          <cell r="C446">
            <v>17.420000000000002</v>
          </cell>
          <cell r="D446">
            <v>0</v>
          </cell>
          <cell r="E446">
            <v>0</v>
          </cell>
          <cell r="F446">
            <v>0</v>
          </cell>
          <cell r="G446">
            <v>17.420000000000002</v>
          </cell>
          <cell r="I446" t="str">
            <v xml:space="preserve">       f.  Other (Hospice)</v>
          </cell>
          <cell r="J446">
            <v>0</v>
          </cell>
          <cell r="K446">
            <v>1.9100000000000001</v>
          </cell>
          <cell r="L446">
            <v>0</v>
          </cell>
          <cell r="M446">
            <v>0</v>
          </cell>
          <cell r="N446">
            <v>0</v>
          </cell>
          <cell r="O446">
            <v>1.9100000000000001</v>
          </cell>
          <cell r="Q446" t="str">
            <v xml:space="preserve">       f.  Other (Hospice)</v>
          </cell>
          <cell r="R446">
            <v>0</v>
          </cell>
          <cell r="S446">
            <v>0</v>
          </cell>
          <cell r="T446">
            <v>0</v>
          </cell>
          <cell r="U446">
            <v>3</v>
          </cell>
          <cell r="V446">
            <v>0</v>
          </cell>
          <cell r="W446">
            <v>3</v>
          </cell>
          <cell r="Y446" t="str">
            <v xml:space="preserve">       f.  Other (Hospice)</v>
          </cell>
          <cell r="Z446">
            <v>0</v>
          </cell>
          <cell r="AA446">
            <v>287.98</v>
          </cell>
          <cell r="AB446">
            <v>0</v>
          </cell>
          <cell r="AC446">
            <v>6.83</v>
          </cell>
          <cell r="AD446">
            <v>0</v>
          </cell>
          <cell r="AE446">
            <v>294.81</v>
          </cell>
          <cell r="AG446" t="str">
            <v xml:space="preserve">       f.  Other (Hospice)</v>
          </cell>
          <cell r="AH446">
            <v>0</v>
          </cell>
          <cell r="AI446">
            <v>4.0600000000000005</v>
          </cell>
          <cell r="AJ446">
            <v>0</v>
          </cell>
          <cell r="AK446">
            <v>0</v>
          </cell>
          <cell r="AL446">
            <v>0</v>
          </cell>
          <cell r="AM446">
            <v>4.0600000000000005</v>
          </cell>
          <cell r="AO446" t="str">
            <v xml:space="preserve">       f.  Other (Hospice)</v>
          </cell>
          <cell r="AP446">
            <v>0</v>
          </cell>
          <cell r="AQ446">
            <v>16.420000000000002</v>
          </cell>
          <cell r="AR446">
            <v>0</v>
          </cell>
          <cell r="AS446">
            <v>6.49</v>
          </cell>
          <cell r="AT446">
            <v>0</v>
          </cell>
          <cell r="AU446">
            <v>22.910000000000004</v>
          </cell>
          <cell r="AW446" t="str">
            <v xml:space="preserve">       f.  Other (Hospice)</v>
          </cell>
          <cell r="AX446">
            <v>0</v>
          </cell>
          <cell r="AY446">
            <v>25.36</v>
          </cell>
          <cell r="AZ446">
            <v>0</v>
          </cell>
          <cell r="BA446">
            <v>1.9</v>
          </cell>
          <cell r="BB446">
            <v>0</v>
          </cell>
          <cell r="BC446">
            <v>27.259999999999998</v>
          </cell>
        </row>
        <row r="447">
          <cell r="A447" t="str">
            <v xml:space="preserve">       g.  Attendant Care</v>
          </cell>
          <cell r="B447">
            <v>0</v>
          </cell>
          <cell r="C447">
            <v>48.48</v>
          </cell>
          <cell r="D447">
            <v>0</v>
          </cell>
          <cell r="E447">
            <v>9</v>
          </cell>
          <cell r="F447">
            <v>0</v>
          </cell>
          <cell r="G447">
            <v>57.48</v>
          </cell>
          <cell r="I447" t="str">
            <v xml:space="preserve">       g.  Attendant Care</v>
          </cell>
          <cell r="J447">
            <v>0</v>
          </cell>
          <cell r="K447">
            <v>68.13</v>
          </cell>
          <cell r="L447">
            <v>0</v>
          </cell>
          <cell r="M447">
            <v>28.619999999999997</v>
          </cell>
          <cell r="N447">
            <v>0</v>
          </cell>
          <cell r="O447">
            <v>96.75</v>
          </cell>
          <cell r="Q447" t="str">
            <v xml:space="preserve">       g.  Attendant Care</v>
          </cell>
          <cell r="R447">
            <v>0</v>
          </cell>
          <cell r="S447">
            <v>17</v>
          </cell>
          <cell r="T447">
            <v>0</v>
          </cell>
          <cell r="U447">
            <v>8.07</v>
          </cell>
          <cell r="V447">
            <v>0</v>
          </cell>
          <cell r="W447">
            <v>25.07</v>
          </cell>
          <cell r="Y447" t="str">
            <v xml:space="preserve">       g.  Attendant Care</v>
          </cell>
          <cell r="Z447">
            <v>0</v>
          </cell>
          <cell r="AA447">
            <v>2083.3200000000002</v>
          </cell>
          <cell r="AB447">
            <v>0</v>
          </cell>
          <cell r="AC447">
            <v>496.35</v>
          </cell>
          <cell r="AD447">
            <v>0</v>
          </cell>
          <cell r="AE447">
            <v>2579.67</v>
          </cell>
          <cell r="AG447" t="str">
            <v xml:space="preserve">       g.  Attendant Care</v>
          </cell>
          <cell r="AH447">
            <v>0</v>
          </cell>
          <cell r="AI447">
            <v>378.56</v>
          </cell>
          <cell r="AJ447">
            <v>0</v>
          </cell>
          <cell r="AK447">
            <v>57.490000000000009</v>
          </cell>
          <cell r="AL447">
            <v>0</v>
          </cell>
          <cell r="AM447">
            <v>436.05</v>
          </cell>
          <cell r="AO447" t="str">
            <v xml:space="preserve">       g.  Attendant Care</v>
          </cell>
          <cell r="AP447">
            <v>0</v>
          </cell>
          <cell r="AQ447">
            <v>124.47</v>
          </cell>
          <cell r="AR447">
            <v>0</v>
          </cell>
          <cell r="AS447">
            <v>29</v>
          </cell>
          <cell r="AT447">
            <v>0</v>
          </cell>
          <cell r="AU447">
            <v>153.47</v>
          </cell>
          <cell r="AW447" t="str">
            <v xml:space="preserve">       g.  Attendant Care</v>
          </cell>
          <cell r="AX447">
            <v>0</v>
          </cell>
          <cell r="AY447">
            <v>397.32000000000005</v>
          </cell>
          <cell r="AZ447">
            <v>0</v>
          </cell>
          <cell r="BA447">
            <v>105.08000000000001</v>
          </cell>
          <cell r="BB447">
            <v>0</v>
          </cell>
          <cell r="BC447">
            <v>502.40000000000009</v>
          </cell>
        </row>
        <row r="448">
          <cell r="A448" t="str">
            <v xml:space="preserve">   8.  Acute Care</v>
          </cell>
          <cell r="B448">
            <v>0</v>
          </cell>
          <cell r="C448">
            <v>3.2</v>
          </cell>
          <cell r="D448">
            <v>0</v>
          </cell>
          <cell r="E448">
            <v>0</v>
          </cell>
          <cell r="F448">
            <v>0</v>
          </cell>
          <cell r="G448">
            <v>3.2</v>
          </cell>
          <cell r="I448" t="str">
            <v xml:space="preserve">   8.  Acute Care</v>
          </cell>
          <cell r="J448">
            <v>0</v>
          </cell>
          <cell r="K448">
            <v>11</v>
          </cell>
          <cell r="L448">
            <v>0</v>
          </cell>
          <cell r="M448">
            <v>6.0299999999999994</v>
          </cell>
          <cell r="N448">
            <v>0</v>
          </cell>
          <cell r="O448">
            <v>17.03</v>
          </cell>
          <cell r="Q448" t="str">
            <v xml:space="preserve">   8.  Acute Care</v>
          </cell>
          <cell r="R448">
            <v>0</v>
          </cell>
          <cell r="S448">
            <v>7.5299999999999994</v>
          </cell>
          <cell r="T448">
            <v>0</v>
          </cell>
          <cell r="U448">
            <v>0</v>
          </cell>
          <cell r="V448">
            <v>0</v>
          </cell>
          <cell r="W448">
            <v>7.5299999999999994</v>
          </cell>
          <cell r="Y448" t="str">
            <v xml:space="preserve">   8.  Acute Care</v>
          </cell>
          <cell r="Z448">
            <v>0</v>
          </cell>
          <cell r="AA448">
            <v>114.88</v>
          </cell>
          <cell r="AB448">
            <v>0</v>
          </cell>
          <cell r="AC448">
            <v>85.009999999999991</v>
          </cell>
          <cell r="AD448">
            <v>0</v>
          </cell>
          <cell r="AE448">
            <v>199.89</v>
          </cell>
          <cell r="AG448" t="str">
            <v xml:space="preserve">   8.  Acute Care</v>
          </cell>
          <cell r="AH448">
            <v>0</v>
          </cell>
          <cell r="AI448">
            <v>6.9</v>
          </cell>
          <cell r="AJ448">
            <v>0</v>
          </cell>
          <cell r="AK448">
            <v>0</v>
          </cell>
          <cell r="AL448">
            <v>0</v>
          </cell>
          <cell r="AM448">
            <v>6.9</v>
          </cell>
          <cell r="AO448" t="str">
            <v xml:space="preserve">   8.  Acute Care</v>
          </cell>
          <cell r="AP448">
            <v>0</v>
          </cell>
          <cell r="AQ448">
            <v>4.57</v>
          </cell>
          <cell r="AR448">
            <v>0</v>
          </cell>
          <cell r="AS448">
            <v>0</v>
          </cell>
          <cell r="AT448">
            <v>0</v>
          </cell>
          <cell r="AU448">
            <v>4.57</v>
          </cell>
          <cell r="AW448" t="str">
            <v xml:space="preserve">   8.  Acute Care</v>
          </cell>
          <cell r="AX448">
            <v>0</v>
          </cell>
          <cell r="AY448">
            <v>5</v>
          </cell>
          <cell r="AZ448">
            <v>0</v>
          </cell>
          <cell r="BA448">
            <v>5</v>
          </cell>
          <cell r="BB448">
            <v>0</v>
          </cell>
          <cell r="BC448">
            <v>10</v>
          </cell>
        </row>
        <row r="449">
          <cell r="A449" t="str">
            <v xml:space="preserve">   9.  Ventilator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I449" t="str">
            <v xml:space="preserve">   9.  Ventilator</v>
          </cell>
          <cell r="J449">
            <v>0</v>
          </cell>
          <cell r="K449">
            <v>0</v>
          </cell>
          <cell r="L449">
            <v>0</v>
          </cell>
          <cell r="M449">
            <v>3</v>
          </cell>
          <cell r="N449">
            <v>0</v>
          </cell>
          <cell r="O449">
            <v>3</v>
          </cell>
          <cell r="Q449" t="str">
            <v xml:space="preserve">   9.  Ventilator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Y449" t="str">
            <v xml:space="preserve">   9.  Ventilator</v>
          </cell>
          <cell r="Z449">
            <v>0</v>
          </cell>
          <cell r="AA449">
            <v>64.25</v>
          </cell>
          <cell r="AB449">
            <v>0</v>
          </cell>
          <cell r="AC449">
            <v>56.510000000000005</v>
          </cell>
          <cell r="AD449">
            <v>0</v>
          </cell>
          <cell r="AE449">
            <v>120.76</v>
          </cell>
          <cell r="AG449" t="str">
            <v xml:space="preserve">   9.  Ventilator</v>
          </cell>
          <cell r="AH449">
            <v>0</v>
          </cell>
          <cell r="AI449">
            <v>4</v>
          </cell>
          <cell r="AJ449">
            <v>0</v>
          </cell>
          <cell r="AK449">
            <v>0</v>
          </cell>
          <cell r="AL449">
            <v>0</v>
          </cell>
          <cell r="AM449">
            <v>4</v>
          </cell>
          <cell r="AO449" t="str">
            <v xml:space="preserve">   9.  Ventilator</v>
          </cell>
          <cell r="AP449">
            <v>0</v>
          </cell>
          <cell r="AQ449">
            <v>4</v>
          </cell>
          <cell r="AR449">
            <v>0</v>
          </cell>
          <cell r="AS449">
            <v>3</v>
          </cell>
          <cell r="AT449">
            <v>0</v>
          </cell>
          <cell r="AU449">
            <v>7</v>
          </cell>
          <cell r="AW449" t="str">
            <v xml:space="preserve">   9.  Ventilator</v>
          </cell>
          <cell r="AX449">
            <v>0</v>
          </cell>
          <cell r="AY449">
            <v>0</v>
          </cell>
          <cell r="AZ449">
            <v>0</v>
          </cell>
          <cell r="BA449">
            <v>3</v>
          </cell>
          <cell r="BB449">
            <v>0</v>
          </cell>
          <cell r="BC449">
            <v>3</v>
          </cell>
        </row>
        <row r="450">
          <cell r="A450" t="str">
            <v xml:space="preserve">  10.  Prior Period</v>
          </cell>
          <cell r="B450">
            <v>0</v>
          </cell>
          <cell r="C450">
            <v>1.9666999999999999</v>
          </cell>
          <cell r="D450">
            <v>0</v>
          </cell>
          <cell r="E450">
            <v>0</v>
          </cell>
          <cell r="F450">
            <v>0</v>
          </cell>
          <cell r="G450">
            <v>1.9666999999999999</v>
          </cell>
          <cell r="I450" t="str">
            <v xml:space="preserve">  10.  Prior Period</v>
          </cell>
          <cell r="J450">
            <v>0</v>
          </cell>
          <cell r="K450">
            <v>16.677399999999999</v>
          </cell>
          <cell r="L450">
            <v>0</v>
          </cell>
          <cell r="M450">
            <v>4.9333</v>
          </cell>
          <cell r="N450">
            <v>0</v>
          </cell>
          <cell r="O450">
            <v>21.610699999999998</v>
          </cell>
          <cell r="Q450" t="str">
            <v xml:space="preserve">  10.  Prior Period</v>
          </cell>
          <cell r="R450">
            <v>0</v>
          </cell>
          <cell r="S450">
            <v>19.161200000000001</v>
          </cell>
          <cell r="T450">
            <v>0</v>
          </cell>
          <cell r="U450">
            <v>0</v>
          </cell>
          <cell r="V450">
            <v>0</v>
          </cell>
          <cell r="W450">
            <v>19.161200000000001</v>
          </cell>
          <cell r="Y450" t="str">
            <v xml:space="preserve">  10.  Prior Period</v>
          </cell>
          <cell r="Z450">
            <v>0</v>
          </cell>
          <cell r="AA450">
            <v>506.45180000000005</v>
          </cell>
          <cell r="AB450">
            <v>0</v>
          </cell>
          <cell r="AC450">
            <v>36.459099999999999</v>
          </cell>
          <cell r="AD450">
            <v>0</v>
          </cell>
          <cell r="AE450">
            <v>542.91090000000008</v>
          </cell>
          <cell r="AG450" t="str">
            <v xml:space="preserve">  10.  Prior Period</v>
          </cell>
          <cell r="AH450">
            <v>0</v>
          </cell>
          <cell r="AI450">
            <v>80.073099999999997</v>
          </cell>
          <cell r="AJ450">
            <v>0</v>
          </cell>
          <cell r="AK450">
            <v>9.0333000000000006</v>
          </cell>
          <cell r="AL450">
            <v>0</v>
          </cell>
          <cell r="AM450">
            <v>89.106399999999994</v>
          </cell>
          <cell r="AO450" t="str">
            <v xml:space="preserve">  10.  Prior Period</v>
          </cell>
          <cell r="AP450">
            <v>0</v>
          </cell>
          <cell r="AQ450">
            <v>21.099999999999998</v>
          </cell>
          <cell r="AR450">
            <v>0</v>
          </cell>
          <cell r="AS450">
            <v>3.2300000000000002E-2</v>
          </cell>
          <cell r="AT450">
            <v>0</v>
          </cell>
          <cell r="AU450">
            <v>21.132299999999997</v>
          </cell>
          <cell r="AW450" t="str">
            <v xml:space="preserve">  10.  Prior Period</v>
          </cell>
          <cell r="AX450">
            <v>0</v>
          </cell>
          <cell r="AY450">
            <v>39.611800000000002</v>
          </cell>
          <cell r="AZ450">
            <v>0</v>
          </cell>
          <cell r="BA450">
            <v>0</v>
          </cell>
          <cell r="BB450">
            <v>0</v>
          </cell>
          <cell r="BC450">
            <v>39.611800000000002</v>
          </cell>
        </row>
        <row r="451">
          <cell r="A451" t="str">
            <v xml:space="preserve">  11.  Other - Not Placed</v>
          </cell>
          <cell r="B451">
            <v>0</v>
          </cell>
          <cell r="C451">
            <v>-23.29</v>
          </cell>
          <cell r="D451">
            <v>0</v>
          </cell>
          <cell r="E451">
            <v>-7</v>
          </cell>
          <cell r="F451">
            <v>0</v>
          </cell>
          <cell r="G451">
            <v>-30.29</v>
          </cell>
          <cell r="I451" t="str">
            <v xml:space="preserve">  11.  Other - Not Placed</v>
          </cell>
          <cell r="J451">
            <v>0</v>
          </cell>
          <cell r="K451">
            <v>-42.91</v>
          </cell>
          <cell r="L451">
            <v>0</v>
          </cell>
          <cell r="M451">
            <v>-4.43</v>
          </cell>
          <cell r="N451">
            <v>0</v>
          </cell>
          <cell r="O451">
            <v>-47.339999999999996</v>
          </cell>
          <cell r="Q451" t="str">
            <v xml:space="preserve">  11.  Other - Not Placed</v>
          </cell>
          <cell r="R451">
            <v>0</v>
          </cell>
          <cell r="S451">
            <v>-22.83</v>
          </cell>
          <cell r="T451">
            <v>0</v>
          </cell>
          <cell r="U451">
            <v>0</v>
          </cell>
          <cell r="V451">
            <v>0</v>
          </cell>
          <cell r="W451">
            <v>-22.83</v>
          </cell>
          <cell r="Y451" t="str">
            <v xml:space="preserve">  11.  Other - Not Placed</v>
          </cell>
          <cell r="Z451">
            <v>0</v>
          </cell>
          <cell r="AA451">
            <v>-1251.3499999999979</v>
          </cell>
          <cell r="AB451">
            <v>0</v>
          </cell>
          <cell r="AC451">
            <v>-184.51999999999998</v>
          </cell>
          <cell r="AD451">
            <v>0</v>
          </cell>
          <cell r="AE451">
            <v>-1435.8699999999978</v>
          </cell>
          <cell r="AG451" t="str">
            <v xml:space="preserve">  11.  Other - Not Placed</v>
          </cell>
          <cell r="AH451">
            <v>0</v>
          </cell>
          <cell r="AI451">
            <v>-294.55</v>
          </cell>
          <cell r="AJ451">
            <v>0</v>
          </cell>
          <cell r="AK451">
            <v>-14.290000000000001</v>
          </cell>
          <cell r="AL451">
            <v>0</v>
          </cell>
          <cell r="AM451">
            <v>-308.84000000000003</v>
          </cell>
          <cell r="AO451" t="str">
            <v xml:space="preserve">  11.  Other - Not Placed</v>
          </cell>
          <cell r="AP451">
            <v>0</v>
          </cell>
          <cell r="AQ451">
            <v>-31.769999999999996</v>
          </cell>
          <cell r="AR451">
            <v>0</v>
          </cell>
          <cell r="AS451">
            <v>-18.259999999999998</v>
          </cell>
          <cell r="AT451">
            <v>0</v>
          </cell>
          <cell r="AU451">
            <v>-50.029999999999994</v>
          </cell>
          <cell r="AW451" t="str">
            <v xml:space="preserve">  11.  Other - Not Placed</v>
          </cell>
          <cell r="AX451">
            <v>0</v>
          </cell>
          <cell r="AY451">
            <v>-270.71000000000004</v>
          </cell>
          <cell r="AZ451">
            <v>0</v>
          </cell>
          <cell r="BA451">
            <v>-48.54</v>
          </cell>
          <cell r="BB451">
            <v>0</v>
          </cell>
          <cell r="BC451">
            <v>-319.25000000000006</v>
          </cell>
        </row>
        <row r="453">
          <cell r="A453" t="str">
            <v>C.   Acute Patient Day Information</v>
          </cell>
          <cell r="I453" t="str">
            <v>C.   Acute Patient Day Information</v>
          </cell>
          <cell r="Q453" t="str">
            <v>C.   Acute Patient Day Information</v>
          </cell>
          <cell r="Y453" t="str">
            <v>C.   Acute Patient Day Information</v>
          </cell>
          <cell r="AG453" t="str">
            <v>C.   Acute Patient Day Information</v>
          </cell>
          <cell r="AO453" t="str">
            <v>C.   Acute Patient Day Information</v>
          </cell>
          <cell r="AW453" t="str">
            <v>C.   Acute Patient Day Information</v>
          </cell>
        </row>
        <row r="454">
          <cell r="A454" t="str">
            <v xml:space="preserve">       a.  Admissions</v>
          </cell>
          <cell r="B454">
            <v>0</v>
          </cell>
          <cell r="C454">
            <v>16</v>
          </cell>
          <cell r="D454">
            <v>0</v>
          </cell>
          <cell r="E454">
            <v>2</v>
          </cell>
          <cell r="F454">
            <v>0</v>
          </cell>
          <cell r="G454">
            <v>18</v>
          </cell>
          <cell r="I454" t="str">
            <v xml:space="preserve">       a.  Admissions</v>
          </cell>
          <cell r="J454">
            <v>0</v>
          </cell>
          <cell r="K454">
            <v>28</v>
          </cell>
          <cell r="L454">
            <v>0</v>
          </cell>
          <cell r="M454">
            <v>10</v>
          </cell>
          <cell r="N454">
            <v>0</v>
          </cell>
          <cell r="O454">
            <v>38</v>
          </cell>
          <cell r="Q454" t="str">
            <v xml:space="preserve">       a.  Admissions</v>
          </cell>
          <cell r="R454">
            <v>0</v>
          </cell>
          <cell r="S454">
            <v>17</v>
          </cell>
          <cell r="T454">
            <v>0</v>
          </cell>
          <cell r="U454">
            <v>2</v>
          </cell>
          <cell r="V454">
            <v>0</v>
          </cell>
          <cell r="W454">
            <v>19</v>
          </cell>
          <cell r="Y454" t="str">
            <v xml:space="preserve">       a.  Admissions</v>
          </cell>
          <cell r="Z454">
            <v>0</v>
          </cell>
          <cell r="AA454">
            <v>789</v>
          </cell>
          <cell r="AB454">
            <v>0</v>
          </cell>
          <cell r="AC454">
            <v>142</v>
          </cell>
          <cell r="AD454">
            <v>0</v>
          </cell>
          <cell r="AE454">
            <v>931</v>
          </cell>
          <cell r="AG454" t="str">
            <v xml:space="preserve">       a.  Admissions</v>
          </cell>
          <cell r="AH454">
            <v>0</v>
          </cell>
          <cell r="AI454">
            <v>125</v>
          </cell>
          <cell r="AJ454">
            <v>0</v>
          </cell>
          <cell r="AK454">
            <v>34</v>
          </cell>
          <cell r="AL454">
            <v>0</v>
          </cell>
          <cell r="AM454">
            <v>159</v>
          </cell>
          <cell r="AO454" t="str">
            <v xml:space="preserve">       a.  Admissions</v>
          </cell>
          <cell r="AP454">
            <v>0</v>
          </cell>
          <cell r="AQ454">
            <v>34</v>
          </cell>
          <cell r="AR454">
            <v>0</v>
          </cell>
          <cell r="AS454">
            <v>7</v>
          </cell>
          <cell r="AT454">
            <v>0</v>
          </cell>
          <cell r="AU454">
            <v>41</v>
          </cell>
          <cell r="AW454" t="str">
            <v xml:space="preserve">       a.  Admissions</v>
          </cell>
          <cell r="AX454">
            <v>0</v>
          </cell>
          <cell r="AY454">
            <v>112</v>
          </cell>
          <cell r="AZ454">
            <v>0</v>
          </cell>
          <cell r="BA454">
            <v>14</v>
          </cell>
          <cell r="BB454">
            <v>0</v>
          </cell>
          <cell r="BC454">
            <v>126</v>
          </cell>
        </row>
        <row r="455">
          <cell r="A455" t="str">
            <v xml:space="preserve">       b.  Patient Days</v>
          </cell>
          <cell r="B455">
            <v>0</v>
          </cell>
          <cell r="C455">
            <v>76</v>
          </cell>
          <cell r="D455">
            <v>0</v>
          </cell>
          <cell r="E455">
            <v>11</v>
          </cell>
          <cell r="F455">
            <v>0</v>
          </cell>
          <cell r="G455">
            <v>87</v>
          </cell>
          <cell r="I455" t="str">
            <v xml:space="preserve">       b.  Patient Days</v>
          </cell>
          <cell r="J455">
            <v>0</v>
          </cell>
          <cell r="K455">
            <v>170</v>
          </cell>
          <cell r="L455">
            <v>0</v>
          </cell>
          <cell r="M455">
            <v>63</v>
          </cell>
          <cell r="N455">
            <v>0</v>
          </cell>
          <cell r="O455">
            <v>233</v>
          </cell>
          <cell r="Q455" t="str">
            <v xml:space="preserve">       b.  Patient Days</v>
          </cell>
          <cell r="R455">
            <v>0</v>
          </cell>
          <cell r="S455">
            <v>95</v>
          </cell>
          <cell r="T455">
            <v>0</v>
          </cell>
          <cell r="U455">
            <v>6</v>
          </cell>
          <cell r="V455">
            <v>0</v>
          </cell>
          <cell r="W455">
            <v>101</v>
          </cell>
          <cell r="Y455" t="str">
            <v xml:space="preserve">       b.  Patient Days</v>
          </cell>
          <cell r="Z455">
            <v>0</v>
          </cell>
          <cell r="AA455">
            <v>4179</v>
          </cell>
          <cell r="AB455">
            <v>0</v>
          </cell>
          <cell r="AC455">
            <v>826</v>
          </cell>
          <cell r="AD455">
            <v>0</v>
          </cell>
          <cell r="AE455">
            <v>5005</v>
          </cell>
          <cell r="AG455" t="str">
            <v xml:space="preserve">       b.  Patient Days</v>
          </cell>
          <cell r="AH455">
            <v>0</v>
          </cell>
          <cell r="AI455">
            <v>727</v>
          </cell>
          <cell r="AJ455">
            <v>0</v>
          </cell>
          <cell r="AK455">
            <v>221</v>
          </cell>
          <cell r="AL455">
            <v>0</v>
          </cell>
          <cell r="AM455">
            <v>948</v>
          </cell>
          <cell r="AO455" t="str">
            <v xml:space="preserve">       b.  Patient Days</v>
          </cell>
          <cell r="AP455">
            <v>0</v>
          </cell>
          <cell r="AQ455">
            <v>165</v>
          </cell>
          <cell r="AR455">
            <v>0</v>
          </cell>
          <cell r="AS455">
            <v>52</v>
          </cell>
          <cell r="AT455">
            <v>0</v>
          </cell>
          <cell r="AU455">
            <v>217</v>
          </cell>
          <cell r="AW455" t="str">
            <v xml:space="preserve">       b.  Patient Days</v>
          </cell>
          <cell r="AX455">
            <v>0</v>
          </cell>
          <cell r="AY455">
            <v>682</v>
          </cell>
          <cell r="AZ455">
            <v>0</v>
          </cell>
          <cell r="BA455">
            <v>52</v>
          </cell>
          <cell r="BB455">
            <v>0</v>
          </cell>
          <cell r="BC455">
            <v>734</v>
          </cell>
        </row>
        <row r="456">
          <cell r="A456" t="str">
            <v xml:space="preserve">       c.  Discharges</v>
          </cell>
          <cell r="B456">
            <v>0</v>
          </cell>
          <cell r="C456">
            <v>18</v>
          </cell>
          <cell r="D456">
            <v>0</v>
          </cell>
          <cell r="E456">
            <v>2</v>
          </cell>
          <cell r="F456">
            <v>0</v>
          </cell>
          <cell r="G456">
            <v>20</v>
          </cell>
          <cell r="I456" t="str">
            <v xml:space="preserve">       c.  Discharges</v>
          </cell>
          <cell r="J456">
            <v>0</v>
          </cell>
          <cell r="K456">
            <v>26</v>
          </cell>
          <cell r="L456">
            <v>0</v>
          </cell>
          <cell r="M456">
            <v>10</v>
          </cell>
          <cell r="N456">
            <v>0</v>
          </cell>
          <cell r="O456">
            <v>36</v>
          </cell>
          <cell r="Q456" t="str">
            <v xml:space="preserve">       c.  Discharges</v>
          </cell>
          <cell r="R456">
            <v>0</v>
          </cell>
          <cell r="S456">
            <v>13</v>
          </cell>
          <cell r="T456">
            <v>0</v>
          </cell>
          <cell r="U456">
            <v>2</v>
          </cell>
          <cell r="V456">
            <v>0</v>
          </cell>
          <cell r="W456">
            <v>15</v>
          </cell>
          <cell r="Y456" t="str">
            <v xml:space="preserve">       c.  Discharges</v>
          </cell>
          <cell r="Z456">
            <v>0</v>
          </cell>
          <cell r="AA456">
            <v>749</v>
          </cell>
          <cell r="AB456">
            <v>0</v>
          </cell>
          <cell r="AC456">
            <v>136</v>
          </cell>
          <cell r="AD456">
            <v>0</v>
          </cell>
          <cell r="AE456">
            <v>885</v>
          </cell>
          <cell r="AG456" t="str">
            <v xml:space="preserve">       c.  Discharges</v>
          </cell>
          <cell r="AH456">
            <v>0</v>
          </cell>
          <cell r="AI456">
            <v>119</v>
          </cell>
          <cell r="AJ456">
            <v>0</v>
          </cell>
          <cell r="AK456">
            <v>28</v>
          </cell>
          <cell r="AL456">
            <v>0</v>
          </cell>
          <cell r="AM456">
            <v>147</v>
          </cell>
          <cell r="AO456" t="str">
            <v xml:space="preserve">       c.  Discharges</v>
          </cell>
          <cell r="AP456">
            <v>0</v>
          </cell>
          <cell r="AQ456">
            <v>31</v>
          </cell>
          <cell r="AR456">
            <v>0</v>
          </cell>
          <cell r="AS456">
            <v>7</v>
          </cell>
          <cell r="AT456">
            <v>0</v>
          </cell>
          <cell r="AU456">
            <v>38</v>
          </cell>
          <cell r="AW456" t="str">
            <v xml:space="preserve">       c.  Discharges</v>
          </cell>
          <cell r="AX456">
            <v>0</v>
          </cell>
          <cell r="AY456">
            <v>113</v>
          </cell>
          <cell r="AZ456">
            <v>0</v>
          </cell>
          <cell r="BA456">
            <v>13</v>
          </cell>
          <cell r="BB456">
            <v>0</v>
          </cell>
          <cell r="BC456">
            <v>126</v>
          </cell>
        </row>
        <row r="457">
          <cell r="A457" t="str">
            <v xml:space="preserve">       d.  Discharge Days</v>
          </cell>
          <cell r="B457">
            <v>0</v>
          </cell>
          <cell r="C457">
            <v>76</v>
          </cell>
          <cell r="D457">
            <v>0</v>
          </cell>
          <cell r="E457">
            <v>11</v>
          </cell>
          <cell r="F457">
            <v>0</v>
          </cell>
          <cell r="G457">
            <v>87</v>
          </cell>
          <cell r="I457" t="str">
            <v xml:space="preserve">       d.  Discharge Days</v>
          </cell>
          <cell r="J457">
            <v>0</v>
          </cell>
          <cell r="K457">
            <v>131</v>
          </cell>
          <cell r="L457">
            <v>0</v>
          </cell>
          <cell r="M457">
            <v>58</v>
          </cell>
          <cell r="N457">
            <v>0</v>
          </cell>
          <cell r="O457">
            <v>189</v>
          </cell>
          <cell r="Q457" t="str">
            <v xml:space="preserve">       d.  Discharge Days</v>
          </cell>
          <cell r="R457">
            <v>0</v>
          </cell>
          <cell r="S457">
            <v>65</v>
          </cell>
          <cell r="T457">
            <v>0</v>
          </cell>
          <cell r="U457">
            <v>6</v>
          </cell>
          <cell r="V457">
            <v>0</v>
          </cell>
          <cell r="W457">
            <v>71</v>
          </cell>
          <cell r="Y457" t="str">
            <v xml:space="preserve">       d.  Discharge Days</v>
          </cell>
          <cell r="Z457">
            <v>0</v>
          </cell>
          <cell r="AA457">
            <v>3294</v>
          </cell>
          <cell r="AB457">
            <v>0</v>
          </cell>
          <cell r="AC457">
            <v>668</v>
          </cell>
          <cell r="AD457">
            <v>0</v>
          </cell>
          <cell r="AE457">
            <v>3962</v>
          </cell>
          <cell r="AG457" t="str">
            <v xml:space="preserve">       d.  Discharge Days</v>
          </cell>
          <cell r="AH457">
            <v>0</v>
          </cell>
          <cell r="AI457">
            <v>586</v>
          </cell>
          <cell r="AJ457">
            <v>0</v>
          </cell>
          <cell r="AK457">
            <v>142</v>
          </cell>
          <cell r="AL457">
            <v>0</v>
          </cell>
          <cell r="AM457">
            <v>728</v>
          </cell>
          <cell r="AO457" t="str">
            <v xml:space="preserve">       d.  Discharge Days</v>
          </cell>
          <cell r="AP457">
            <v>0</v>
          </cell>
          <cell r="AQ457">
            <v>128</v>
          </cell>
          <cell r="AR457">
            <v>0</v>
          </cell>
          <cell r="AS457">
            <v>33</v>
          </cell>
          <cell r="AT457">
            <v>0</v>
          </cell>
          <cell r="AU457">
            <v>161</v>
          </cell>
          <cell r="AW457" t="str">
            <v xml:space="preserve">       d.  Discharge Days</v>
          </cell>
          <cell r="AX457">
            <v>0</v>
          </cell>
          <cell r="AY457">
            <v>519</v>
          </cell>
          <cell r="AZ457">
            <v>0</v>
          </cell>
          <cell r="BA457">
            <v>48</v>
          </cell>
          <cell r="BB457">
            <v>0</v>
          </cell>
          <cell r="BC457">
            <v>567</v>
          </cell>
        </row>
        <row r="458">
          <cell r="A458" t="str">
            <v xml:space="preserve">       e.  Average Length of Stay</v>
          </cell>
          <cell r="B458">
            <v>0</v>
          </cell>
          <cell r="C458">
            <v>4.2222222222222223</v>
          </cell>
          <cell r="D458">
            <v>0</v>
          </cell>
          <cell r="E458">
            <v>5.5</v>
          </cell>
          <cell r="F458">
            <v>0</v>
          </cell>
          <cell r="G458">
            <v>4.3499999999999996</v>
          </cell>
          <cell r="I458" t="str">
            <v xml:space="preserve">       e.  Average Length of Stay</v>
          </cell>
          <cell r="J458">
            <v>0</v>
          </cell>
          <cell r="K458">
            <v>5.0384615384615383</v>
          </cell>
          <cell r="L458">
            <v>0</v>
          </cell>
          <cell r="M458">
            <v>5.8</v>
          </cell>
          <cell r="N458">
            <v>0</v>
          </cell>
          <cell r="O458">
            <v>5.25</v>
          </cell>
          <cell r="Q458" t="str">
            <v xml:space="preserve">       e.  Average Length of Stay</v>
          </cell>
          <cell r="R458">
            <v>0</v>
          </cell>
          <cell r="S458">
            <v>5</v>
          </cell>
          <cell r="T458">
            <v>0</v>
          </cell>
          <cell r="U458">
            <v>3</v>
          </cell>
          <cell r="V458">
            <v>0</v>
          </cell>
          <cell r="W458">
            <v>4.7333333333333334</v>
          </cell>
          <cell r="Y458" t="str">
            <v xml:space="preserve">       e.  Average Length of Stay</v>
          </cell>
          <cell r="Z458">
            <v>0</v>
          </cell>
          <cell r="AA458">
            <v>4.3978638184245664</v>
          </cell>
          <cell r="AB458">
            <v>0</v>
          </cell>
          <cell r="AC458">
            <v>4.9117647058823533</v>
          </cell>
          <cell r="AD458">
            <v>0</v>
          </cell>
          <cell r="AE458">
            <v>4.4768361581920901</v>
          </cell>
          <cell r="AG458" t="str">
            <v xml:space="preserve">       e.  Average Length of Stay</v>
          </cell>
          <cell r="AH458">
            <v>0</v>
          </cell>
          <cell r="AI458">
            <v>4.9243697478991599</v>
          </cell>
          <cell r="AJ458">
            <v>0</v>
          </cell>
          <cell r="AK458">
            <v>5.0714285714285712</v>
          </cell>
          <cell r="AL458">
            <v>0</v>
          </cell>
          <cell r="AM458">
            <v>4.9523809523809526</v>
          </cell>
          <cell r="AO458" t="str">
            <v xml:space="preserve">       e.  Average Length of Stay</v>
          </cell>
          <cell r="AP458">
            <v>0</v>
          </cell>
          <cell r="AQ458">
            <v>4.129032258064516</v>
          </cell>
          <cell r="AR458">
            <v>0</v>
          </cell>
          <cell r="AS458">
            <v>4.7142857142857144</v>
          </cell>
          <cell r="AT458">
            <v>0</v>
          </cell>
          <cell r="AU458">
            <v>4.2368421052631575</v>
          </cell>
          <cell r="AW458" t="str">
            <v xml:space="preserve">       e.  Average Length of Stay</v>
          </cell>
          <cell r="AX458">
            <v>0</v>
          </cell>
          <cell r="AY458">
            <v>4.5929203539823007</v>
          </cell>
          <cell r="AZ458">
            <v>0</v>
          </cell>
          <cell r="BA458">
            <v>3.6923076923076925</v>
          </cell>
          <cell r="BB458">
            <v>0</v>
          </cell>
          <cell r="BC458">
            <v>4.5</v>
          </cell>
        </row>
        <row r="460">
          <cell r="A460" t="str">
            <v>D.   Emergency Room Visits</v>
          </cell>
          <cell r="B460">
            <v>0</v>
          </cell>
          <cell r="C460">
            <v>8</v>
          </cell>
          <cell r="D460">
            <v>0</v>
          </cell>
          <cell r="E460">
            <v>3</v>
          </cell>
          <cell r="F460">
            <v>0</v>
          </cell>
          <cell r="G460">
            <v>11</v>
          </cell>
          <cell r="I460" t="str">
            <v>D.   Emergency Room Visits</v>
          </cell>
          <cell r="J460">
            <v>0</v>
          </cell>
          <cell r="K460">
            <v>18</v>
          </cell>
          <cell r="L460">
            <v>0</v>
          </cell>
          <cell r="M460">
            <v>10</v>
          </cell>
          <cell r="N460">
            <v>0</v>
          </cell>
          <cell r="O460">
            <v>28</v>
          </cell>
          <cell r="Q460" t="str">
            <v>D.   Emergency Room Visits</v>
          </cell>
          <cell r="R460">
            <v>0</v>
          </cell>
          <cell r="S460">
            <v>9</v>
          </cell>
          <cell r="T460">
            <v>0</v>
          </cell>
          <cell r="U460">
            <v>1</v>
          </cell>
          <cell r="V460">
            <v>0</v>
          </cell>
          <cell r="W460">
            <v>10</v>
          </cell>
          <cell r="Y460" t="str">
            <v>D.   Emergency Room Visits</v>
          </cell>
          <cell r="Z460">
            <v>0</v>
          </cell>
          <cell r="AA460">
            <v>247</v>
          </cell>
          <cell r="AB460">
            <v>0</v>
          </cell>
          <cell r="AC460">
            <v>131</v>
          </cell>
          <cell r="AD460">
            <v>0</v>
          </cell>
          <cell r="AE460">
            <v>378</v>
          </cell>
          <cell r="AG460" t="str">
            <v>D.   Emergency Room Visits</v>
          </cell>
          <cell r="AH460">
            <v>0</v>
          </cell>
          <cell r="AI460">
            <v>102</v>
          </cell>
          <cell r="AJ460">
            <v>0</v>
          </cell>
          <cell r="AK460">
            <v>32</v>
          </cell>
          <cell r="AL460">
            <v>0</v>
          </cell>
          <cell r="AM460">
            <v>134</v>
          </cell>
          <cell r="AO460" t="str">
            <v>D.   Emergency Room Visits</v>
          </cell>
          <cell r="AP460">
            <v>0</v>
          </cell>
          <cell r="AQ460">
            <v>27</v>
          </cell>
          <cell r="AR460">
            <v>0</v>
          </cell>
          <cell r="AS460">
            <v>12</v>
          </cell>
          <cell r="AT460">
            <v>0</v>
          </cell>
          <cell r="AU460">
            <v>39</v>
          </cell>
          <cell r="AW460" t="str">
            <v>D.   Emergency Room Visits</v>
          </cell>
          <cell r="AX460">
            <v>0</v>
          </cell>
          <cell r="AY460">
            <v>43</v>
          </cell>
          <cell r="AZ460">
            <v>0</v>
          </cell>
          <cell r="BA460">
            <v>10</v>
          </cell>
          <cell r="BB460">
            <v>0</v>
          </cell>
          <cell r="BC460">
            <v>53</v>
          </cell>
        </row>
        <row r="464">
          <cell r="A464" t="str">
            <v>Program Contractor Financial Reporting Systems - Report #11A Utilization Data Report by County</v>
          </cell>
          <cell r="I464" t="str">
            <v>Program Contractor Financial Reporting Systems - Report #11A Utilization Data Report by County</v>
          </cell>
          <cell r="Q464" t="str">
            <v>Program Contractor Financial Reporting Systems - Report #11A Utilization Data Report by County</v>
          </cell>
          <cell r="Y464" t="str">
            <v>Program Contractor Financial Reporting Systems - Report #11A Utilization Data Report by County</v>
          </cell>
          <cell r="AG464" t="str">
            <v>Program Contractor Financial Reporting Systems - Report #11A Utilization Data Report by County</v>
          </cell>
          <cell r="AO464" t="str">
            <v>Program Contractor Financial Reporting Systems - Report #11A Utilization Data Report by County</v>
          </cell>
          <cell r="AW464" t="str">
            <v>Program Contractor Financial Reporting Systems - Report #11A Utilization Data Report by County</v>
          </cell>
        </row>
        <row r="466">
          <cell r="A466" t="str">
            <v>Statement for Program Contractor 110049 - Evercare of Arizona, Inc.</v>
          </cell>
          <cell r="F466" t="str">
            <v>County:</v>
          </cell>
          <cell r="G466" t="str">
            <v>Apache</v>
          </cell>
          <cell r="I466" t="str">
            <v>Statement for Program Contractor 110049 - Evercare of Arizona, Inc.</v>
          </cell>
          <cell r="N466" t="str">
            <v>County:</v>
          </cell>
          <cell r="O466" t="str">
            <v>Coconino</v>
          </cell>
          <cell r="Q466" t="str">
            <v>Statement for Program Contractor 110049 - Evercare of Arizona, Inc.</v>
          </cell>
          <cell r="V466" t="str">
            <v>County:</v>
          </cell>
          <cell r="W466" t="str">
            <v>La Paz</v>
          </cell>
          <cell r="Y466" t="str">
            <v>Statement for Program Contractor 110049 - Evercare of Arizona, Inc.</v>
          </cell>
          <cell r="AD466" t="str">
            <v>County:</v>
          </cell>
          <cell r="AE466" t="str">
            <v>Maricopa</v>
          </cell>
          <cell r="AG466" t="str">
            <v>Statement for Program Contractor 110049 - Evercare of Arizona, Inc.</v>
          </cell>
          <cell r="AL466" t="str">
            <v>County:</v>
          </cell>
          <cell r="AM466" t="str">
            <v>Mohave</v>
          </cell>
          <cell r="AO466" t="str">
            <v>Statement for Program Contractor 110049 - Evercare of Arizona, Inc.</v>
          </cell>
          <cell r="AT466" t="str">
            <v>County:</v>
          </cell>
          <cell r="AU466" t="str">
            <v>Navajo</v>
          </cell>
          <cell r="AW466" t="str">
            <v>Statement for Program Contractor 110049 - Evercare of Arizona, Inc.</v>
          </cell>
          <cell r="BB466" t="str">
            <v>County:</v>
          </cell>
          <cell r="BC466" t="str">
            <v>Yuma</v>
          </cell>
        </row>
        <row r="468">
          <cell r="A468" t="str">
            <v>For the Month ending 8/31/2006 in the Fiscal Year ending 9/30/2006</v>
          </cell>
          <cell r="F468" t="str">
            <v>Page 2 of 21</v>
          </cell>
          <cell r="I468" t="str">
            <v>For the Month ending 8/31/2006 in the Fiscal Year ending 9/30/2006</v>
          </cell>
          <cell r="N468" t="str">
            <v>Page 5 of 21</v>
          </cell>
          <cell r="Q468" t="str">
            <v>For the Month ending 8/31/2006 in the Fiscal Year ending 9/30/2006</v>
          </cell>
          <cell r="V468" t="str">
            <v>Page 8 of 21</v>
          </cell>
          <cell r="Y468" t="str">
            <v>For the Month ending 8/31/2006 in the Fiscal Year ending 9/30/2006</v>
          </cell>
          <cell r="AD468" t="str">
            <v>Page 11 of 21</v>
          </cell>
          <cell r="AG468" t="str">
            <v>For the Month ending 8/31/2006 in the Fiscal Year ending 9/30/2006</v>
          </cell>
          <cell r="AL468" t="str">
            <v>Page 14 of 21</v>
          </cell>
          <cell r="AO468" t="str">
            <v>For the Month ending 8/31/2006 in the Fiscal Year ending 9/30/2006</v>
          </cell>
          <cell r="AT468" t="str">
            <v>Page 17 of 21</v>
          </cell>
          <cell r="AW468" t="str">
            <v>For the Month ending 8/31/2006 in the Fiscal Year ending 9/30/2006</v>
          </cell>
          <cell r="BB468" t="str">
            <v>Page 20 of 21</v>
          </cell>
        </row>
        <row r="471">
          <cell r="A471" t="str">
            <v>Utilization Data Report by County</v>
          </cell>
          <cell r="I471" t="str">
            <v>Utilization Data Report by County</v>
          </cell>
          <cell r="Q471" t="str">
            <v>Utilization Data Report by County</v>
          </cell>
          <cell r="Y471" t="str">
            <v>Utilization Data Report by County</v>
          </cell>
          <cell r="AG471" t="str">
            <v>Utilization Data Report by County</v>
          </cell>
          <cell r="AO471" t="str">
            <v>Utilization Data Report by County</v>
          </cell>
          <cell r="AW471" t="str">
            <v>Utilization Data Report by County</v>
          </cell>
        </row>
        <row r="473">
          <cell r="B473" t="str">
            <v>MEDICARE</v>
          </cell>
          <cell r="D473" t="str">
            <v>NON-MEDICARE</v>
          </cell>
          <cell r="F473" t="str">
            <v>TOTAL</v>
          </cell>
          <cell r="J473" t="str">
            <v>MEDICARE</v>
          </cell>
          <cell r="L473" t="str">
            <v>NON-MEDICARE</v>
          </cell>
          <cell r="N473" t="str">
            <v>TOTAL</v>
          </cell>
          <cell r="R473" t="str">
            <v>MEDICARE</v>
          </cell>
          <cell r="T473" t="str">
            <v>NON-MEDICARE</v>
          </cell>
          <cell r="V473" t="str">
            <v>TOTAL</v>
          </cell>
          <cell r="Z473" t="str">
            <v>MEDICARE</v>
          </cell>
          <cell r="AB473" t="str">
            <v>NON-MEDICARE</v>
          </cell>
          <cell r="AD473" t="str">
            <v>TOTAL</v>
          </cell>
          <cell r="AH473" t="str">
            <v>MEDICARE</v>
          </cell>
          <cell r="AJ473" t="str">
            <v>NON-MEDICARE</v>
          </cell>
          <cell r="AL473" t="str">
            <v>TOTAL</v>
          </cell>
          <cell r="AP473" t="str">
            <v>MEDICARE</v>
          </cell>
          <cell r="AR473" t="str">
            <v>NON-MEDICARE</v>
          </cell>
          <cell r="AT473" t="str">
            <v>TOTAL</v>
          </cell>
          <cell r="AX473" t="str">
            <v>MEDICARE</v>
          </cell>
          <cell r="AZ473" t="str">
            <v>NON-MEDICARE</v>
          </cell>
          <cell r="BB473" t="str">
            <v>TOTAL</v>
          </cell>
        </row>
        <row r="474">
          <cell r="A474" t="str">
            <v>ITEM DESCRIPTION</v>
          </cell>
          <cell r="B474" t="str">
            <v>Current</v>
          </cell>
          <cell r="D474" t="str">
            <v>Current</v>
          </cell>
          <cell r="F474" t="str">
            <v>Current</v>
          </cell>
          <cell r="I474" t="str">
            <v>ITEM DESCRIPTION</v>
          </cell>
          <cell r="J474" t="str">
            <v>Current</v>
          </cell>
          <cell r="L474" t="str">
            <v>Current</v>
          </cell>
          <cell r="N474" t="str">
            <v>Current</v>
          </cell>
          <cell r="Q474" t="str">
            <v>ITEM DESCRIPTION</v>
          </cell>
          <cell r="R474" t="str">
            <v>Current</v>
          </cell>
          <cell r="T474" t="str">
            <v>Current</v>
          </cell>
          <cell r="V474" t="str">
            <v>Current</v>
          </cell>
          <cell r="Y474" t="str">
            <v>ITEM DESCRIPTION</v>
          </cell>
          <cell r="Z474" t="str">
            <v>Current</v>
          </cell>
          <cell r="AB474" t="str">
            <v>Current</v>
          </cell>
          <cell r="AD474" t="str">
            <v>Current</v>
          </cell>
          <cell r="AG474" t="str">
            <v>ITEM DESCRIPTION</v>
          </cell>
          <cell r="AH474" t="str">
            <v>Current</v>
          </cell>
          <cell r="AJ474" t="str">
            <v>Current</v>
          </cell>
          <cell r="AL474" t="str">
            <v>Current</v>
          </cell>
          <cell r="AO474" t="str">
            <v>ITEM DESCRIPTION</v>
          </cell>
          <cell r="AP474" t="str">
            <v>Current</v>
          </cell>
          <cell r="AR474" t="str">
            <v>Current</v>
          </cell>
          <cell r="AT474" t="str">
            <v>Current</v>
          </cell>
          <cell r="AW474" t="str">
            <v>ITEM DESCRIPTION</v>
          </cell>
          <cell r="AX474" t="str">
            <v>Current</v>
          </cell>
          <cell r="AZ474" t="str">
            <v>Current</v>
          </cell>
          <cell r="BB474" t="str">
            <v>Current</v>
          </cell>
        </row>
        <row r="475">
          <cell r="B475" t="str">
            <v>Period</v>
          </cell>
          <cell r="C475" t="str">
            <v>YTD</v>
          </cell>
          <cell r="D475" t="str">
            <v>Period</v>
          </cell>
          <cell r="E475" t="str">
            <v>YTD</v>
          </cell>
          <cell r="F475" t="str">
            <v>Period</v>
          </cell>
          <cell r="G475" t="str">
            <v>YTD</v>
          </cell>
          <cell r="J475" t="str">
            <v>Period</v>
          </cell>
          <cell r="K475" t="str">
            <v>YTD</v>
          </cell>
          <cell r="L475" t="str">
            <v>Period</v>
          </cell>
          <cell r="M475" t="str">
            <v>YTD</v>
          </cell>
          <cell r="N475" t="str">
            <v>Period</v>
          </cell>
          <cell r="O475" t="str">
            <v>YTD</v>
          </cell>
          <cell r="R475" t="str">
            <v>Period</v>
          </cell>
          <cell r="S475" t="str">
            <v>YTD</v>
          </cell>
          <cell r="T475" t="str">
            <v>Period</v>
          </cell>
          <cell r="U475" t="str">
            <v>YTD</v>
          </cell>
          <cell r="V475" t="str">
            <v>Period</v>
          </cell>
          <cell r="W475" t="str">
            <v>YTD</v>
          </cell>
          <cell r="Z475" t="str">
            <v>Period</v>
          </cell>
          <cell r="AA475" t="str">
            <v>YTD</v>
          </cell>
          <cell r="AB475" t="str">
            <v>Period</v>
          </cell>
          <cell r="AC475" t="str">
            <v>YTD</v>
          </cell>
          <cell r="AD475" t="str">
            <v>Period</v>
          </cell>
          <cell r="AE475" t="str">
            <v>YTD</v>
          </cell>
          <cell r="AH475" t="str">
            <v>Period</v>
          </cell>
          <cell r="AI475" t="str">
            <v>YTD</v>
          </cell>
          <cell r="AJ475" t="str">
            <v>Period</v>
          </cell>
          <cell r="AK475" t="str">
            <v>YTD</v>
          </cell>
          <cell r="AL475" t="str">
            <v>Period</v>
          </cell>
          <cell r="AM475" t="str">
            <v>YTD</v>
          </cell>
          <cell r="AP475" t="str">
            <v>Period</v>
          </cell>
          <cell r="AQ475" t="str">
            <v>YTD</v>
          </cell>
          <cell r="AR475" t="str">
            <v>Period</v>
          </cell>
          <cell r="AS475" t="str">
            <v>YTD</v>
          </cell>
          <cell r="AT475" t="str">
            <v>Period</v>
          </cell>
          <cell r="AU475" t="str">
            <v>YTD</v>
          </cell>
          <cell r="AX475" t="str">
            <v>Period</v>
          </cell>
          <cell r="AY475" t="str">
            <v>YTD</v>
          </cell>
          <cell r="AZ475" t="str">
            <v>Period</v>
          </cell>
          <cell r="BA475" t="str">
            <v>YTD</v>
          </cell>
          <cell r="BB475" t="str">
            <v>Period</v>
          </cell>
          <cell r="BC475" t="str">
            <v>YTD</v>
          </cell>
        </row>
        <row r="476">
          <cell r="A476" t="str">
            <v>A.   Enrollees (At End of Period)</v>
          </cell>
          <cell r="B476">
            <v>0</v>
          </cell>
          <cell r="D476">
            <v>0</v>
          </cell>
          <cell r="F476">
            <v>0</v>
          </cell>
          <cell r="I476" t="str">
            <v>A.   Enrollees (At End of Period)</v>
          </cell>
          <cell r="J476">
            <v>0</v>
          </cell>
          <cell r="L476">
            <v>0</v>
          </cell>
          <cell r="N476">
            <v>0</v>
          </cell>
          <cell r="Q476" t="str">
            <v>A.   Enrollees (At End of Period)</v>
          </cell>
          <cell r="R476">
            <v>0</v>
          </cell>
          <cell r="T476">
            <v>0</v>
          </cell>
          <cell r="V476">
            <v>0</v>
          </cell>
          <cell r="Y476" t="str">
            <v>A.   Enrollees (At End of Period)</v>
          </cell>
          <cell r="Z476">
            <v>0</v>
          </cell>
          <cell r="AB476">
            <v>0</v>
          </cell>
          <cell r="AD476">
            <v>0</v>
          </cell>
          <cell r="AG476" t="str">
            <v>A.   Enrollees (At End of Period)</v>
          </cell>
          <cell r="AH476">
            <v>0</v>
          </cell>
          <cell r="AJ476">
            <v>0</v>
          </cell>
          <cell r="AL476">
            <v>0</v>
          </cell>
          <cell r="AO476" t="str">
            <v>A.   Enrollees (At End of Period)</v>
          </cell>
          <cell r="AP476">
            <v>0</v>
          </cell>
          <cell r="AR476">
            <v>0</v>
          </cell>
          <cell r="AT476">
            <v>0</v>
          </cell>
          <cell r="AW476" t="str">
            <v>A.   Enrollees (At End of Period)</v>
          </cell>
          <cell r="AX476">
            <v>0</v>
          </cell>
          <cell r="AZ476">
            <v>0</v>
          </cell>
          <cell r="BB476">
            <v>0</v>
          </cell>
        </row>
        <row r="478">
          <cell r="A478" t="str">
            <v>B.   Member Months (Unduplicated)</v>
          </cell>
          <cell r="B478">
            <v>0</v>
          </cell>
          <cell r="C478">
            <v>190.88669999999996</v>
          </cell>
          <cell r="D478">
            <v>0</v>
          </cell>
          <cell r="E478">
            <v>54.75</v>
          </cell>
          <cell r="F478">
            <v>0</v>
          </cell>
          <cell r="G478">
            <v>245.63669999999996</v>
          </cell>
          <cell r="I478" t="str">
            <v>B.   Member Months (Unduplicated)</v>
          </cell>
          <cell r="J478">
            <v>0</v>
          </cell>
          <cell r="K478">
            <v>513.7274000000001</v>
          </cell>
          <cell r="L478">
            <v>0</v>
          </cell>
          <cell r="M478">
            <v>110.61330000000001</v>
          </cell>
          <cell r="N478">
            <v>0</v>
          </cell>
          <cell r="O478">
            <v>624.34070000000008</v>
          </cell>
          <cell r="Q478" t="str">
            <v>B.   Member Months (Unduplicated)</v>
          </cell>
          <cell r="R478">
            <v>0</v>
          </cell>
          <cell r="S478">
            <v>222.08120000000002</v>
          </cell>
          <cell r="T478">
            <v>0</v>
          </cell>
          <cell r="U478">
            <v>17.07</v>
          </cell>
          <cell r="V478">
            <v>0</v>
          </cell>
          <cell r="W478">
            <v>239.15120000000002</v>
          </cell>
          <cell r="Y478" t="str">
            <v>B.   Member Months (Unduplicated)</v>
          </cell>
          <cell r="Z478">
            <v>0</v>
          </cell>
          <cell r="AA478">
            <v>13367.081800000002</v>
          </cell>
          <cell r="AB478">
            <v>0</v>
          </cell>
          <cell r="AC478">
            <v>1964.4491000000003</v>
          </cell>
          <cell r="AD478">
            <v>0</v>
          </cell>
          <cell r="AE478">
            <v>15331.530900000002</v>
          </cell>
          <cell r="AG478" t="str">
            <v>B.   Member Months (Unduplicated)</v>
          </cell>
          <cell r="AH478">
            <v>0</v>
          </cell>
          <cell r="AI478">
            <v>2465.0030999999999</v>
          </cell>
          <cell r="AJ478">
            <v>0</v>
          </cell>
          <cell r="AK478">
            <v>338.37329999999997</v>
          </cell>
          <cell r="AL478">
            <v>0</v>
          </cell>
          <cell r="AM478">
            <v>2803.3764000000001</v>
          </cell>
          <cell r="AO478" t="str">
            <v>B.   Member Months (Unduplicated)</v>
          </cell>
          <cell r="AP478">
            <v>0</v>
          </cell>
          <cell r="AQ478">
            <v>588.85000000000014</v>
          </cell>
          <cell r="AR478">
            <v>0</v>
          </cell>
          <cell r="AS478">
            <v>145.74229999999997</v>
          </cell>
          <cell r="AT478">
            <v>0</v>
          </cell>
          <cell r="AU478">
            <v>734.59230000000014</v>
          </cell>
          <cell r="AW478" t="str">
            <v>B.   Member Months (Unduplicated)</v>
          </cell>
          <cell r="AX478">
            <v>0</v>
          </cell>
          <cell r="AY478">
            <v>1674.2218</v>
          </cell>
          <cell r="AZ478">
            <v>0</v>
          </cell>
          <cell r="BA478">
            <v>331.96999999999997</v>
          </cell>
          <cell r="BB478">
            <v>0</v>
          </cell>
          <cell r="BC478">
            <v>2006.1918000000001</v>
          </cell>
        </row>
        <row r="479">
          <cell r="A479" t="str">
            <v xml:space="preserve">   Institutional Member Months Total</v>
          </cell>
          <cell r="B479">
            <v>0</v>
          </cell>
          <cell r="C479">
            <v>15.7</v>
          </cell>
          <cell r="D479">
            <v>0</v>
          </cell>
          <cell r="E479">
            <v>11.14</v>
          </cell>
          <cell r="F479">
            <v>0</v>
          </cell>
          <cell r="G479">
            <v>26.84</v>
          </cell>
          <cell r="I479" t="str">
            <v xml:space="preserve">   Institutional Member Months Total</v>
          </cell>
          <cell r="J479">
            <v>0</v>
          </cell>
          <cell r="K479">
            <v>190.48</v>
          </cell>
          <cell r="L479">
            <v>0</v>
          </cell>
          <cell r="M479">
            <v>12.73</v>
          </cell>
          <cell r="N479">
            <v>0</v>
          </cell>
          <cell r="O479">
            <v>203.20999999999998</v>
          </cell>
          <cell r="Q479" t="str">
            <v xml:space="preserve">   Institutional Member Months Total</v>
          </cell>
          <cell r="R479">
            <v>0</v>
          </cell>
          <cell r="S479">
            <v>122.66999999999999</v>
          </cell>
          <cell r="T479">
            <v>0</v>
          </cell>
          <cell r="U479">
            <v>3</v>
          </cell>
          <cell r="V479">
            <v>0</v>
          </cell>
          <cell r="W479">
            <v>125.66999999999999</v>
          </cell>
          <cell r="Y479" t="str">
            <v xml:space="preserve">   Institutional Member Months Total</v>
          </cell>
          <cell r="Z479">
            <v>0</v>
          </cell>
          <cell r="AA479">
            <v>5378.2800000000007</v>
          </cell>
          <cell r="AB479">
            <v>0</v>
          </cell>
          <cell r="AC479">
            <v>460.42000000000007</v>
          </cell>
          <cell r="AD479">
            <v>0</v>
          </cell>
          <cell r="AE479">
            <v>5838.7000000000007</v>
          </cell>
          <cell r="AG479" t="str">
            <v xml:space="preserve">   Institutional Member Months Total</v>
          </cell>
          <cell r="AH479">
            <v>0</v>
          </cell>
          <cell r="AI479">
            <v>1342.8</v>
          </cell>
          <cell r="AJ479">
            <v>0</v>
          </cell>
          <cell r="AK479">
            <v>92.289999999999992</v>
          </cell>
          <cell r="AL479">
            <v>0</v>
          </cell>
          <cell r="AM479">
            <v>1435.09</v>
          </cell>
          <cell r="AO479" t="str">
            <v xml:space="preserve">   Institutional Member Months Total</v>
          </cell>
          <cell r="AP479">
            <v>0</v>
          </cell>
          <cell r="AQ479">
            <v>111.26</v>
          </cell>
          <cell r="AR479">
            <v>0</v>
          </cell>
          <cell r="AS479">
            <v>25.259999999999998</v>
          </cell>
          <cell r="AT479">
            <v>0</v>
          </cell>
          <cell r="AU479">
            <v>136.52000000000001</v>
          </cell>
          <cell r="AW479" t="str">
            <v xml:space="preserve">   Institutional Member Months Total</v>
          </cell>
          <cell r="AX479">
            <v>0</v>
          </cell>
          <cell r="AY479">
            <v>878.52</v>
          </cell>
          <cell r="AZ479">
            <v>0</v>
          </cell>
          <cell r="BA479">
            <v>113.56</v>
          </cell>
          <cell r="BB479">
            <v>0</v>
          </cell>
          <cell r="BC479">
            <v>992.07999999999993</v>
          </cell>
        </row>
        <row r="480">
          <cell r="A480" t="str">
            <v xml:space="preserve">   1.  Level I</v>
          </cell>
          <cell r="B480">
            <v>0</v>
          </cell>
          <cell r="C480">
            <v>6.81</v>
          </cell>
          <cell r="D480">
            <v>0</v>
          </cell>
          <cell r="E480">
            <v>8.14</v>
          </cell>
          <cell r="F480">
            <v>0</v>
          </cell>
          <cell r="G480">
            <v>14.95</v>
          </cell>
          <cell r="I480" t="str">
            <v xml:space="preserve">   1.  Level I</v>
          </cell>
          <cell r="J480">
            <v>0</v>
          </cell>
          <cell r="K480">
            <v>86.49</v>
          </cell>
          <cell r="L480">
            <v>0</v>
          </cell>
          <cell r="M480">
            <v>8.23</v>
          </cell>
          <cell r="N480">
            <v>0</v>
          </cell>
          <cell r="O480">
            <v>94.72</v>
          </cell>
          <cell r="Q480" t="str">
            <v xml:space="preserve">   1.  Level I</v>
          </cell>
          <cell r="R480">
            <v>0</v>
          </cell>
          <cell r="S480">
            <v>78.349999999999994</v>
          </cell>
          <cell r="T480">
            <v>0</v>
          </cell>
          <cell r="U480">
            <v>0</v>
          </cell>
          <cell r="V480">
            <v>0</v>
          </cell>
          <cell r="W480">
            <v>78.349999999999994</v>
          </cell>
          <cell r="Y480" t="str">
            <v xml:space="preserve">   1.  Level I</v>
          </cell>
          <cell r="Z480">
            <v>0</v>
          </cell>
          <cell r="AA480">
            <v>3650.05</v>
          </cell>
          <cell r="AB480">
            <v>0</v>
          </cell>
          <cell r="AC480">
            <v>288.17</v>
          </cell>
          <cell r="AD480">
            <v>0</v>
          </cell>
          <cell r="AE480">
            <v>3938.2200000000003</v>
          </cell>
          <cell r="AG480" t="str">
            <v xml:space="preserve">   1.  Level I</v>
          </cell>
          <cell r="AH480">
            <v>0</v>
          </cell>
          <cell r="AI480">
            <v>607.04999999999995</v>
          </cell>
          <cell r="AJ480">
            <v>0</v>
          </cell>
          <cell r="AK480">
            <v>46.1</v>
          </cell>
          <cell r="AL480">
            <v>0</v>
          </cell>
          <cell r="AM480">
            <v>653.15</v>
          </cell>
          <cell r="AO480" t="str">
            <v xml:space="preserve">   1.  Level I</v>
          </cell>
          <cell r="AP480">
            <v>0</v>
          </cell>
          <cell r="AQ480">
            <v>64.41</v>
          </cell>
          <cell r="AR480">
            <v>0</v>
          </cell>
          <cell r="AS480">
            <v>22.259999999999998</v>
          </cell>
          <cell r="AT480">
            <v>0</v>
          </cell>
          <cell r="AU480">
            <v>86.669999999999987</v>
          </cell>
          <cell r="AW480" t="str">
            <v xml:space="preserve">   1.  Level I</v>
          </cell>
          <cell r="AX480">
            <v>0</v>
          </cell>
          <cell r="AY480">
            <v>471.98</v>
          </cell>
          <cell r="AZ480">
            <v>0</v>
          </cell>
          <cell r="BA480">
            <v>69.94</v>
          </cell>
          <cell r="BB480">
            <v>0</v>
          </cell>
          <cell r="BC480">
            <v>541.92000000000007</v>
          </cell>
        </row>
        <row r="481">
          <cell r="A481" t="str">
            <v xml:space="preserve">   2.  Level II</v>
          </cell>
          <cell r="B481">
            <v>0</v>
          </cell>
          <cell r="C481">
            <v>6.73</v>
          </cell>
          <cell r="D481">
            <v>0</v>
          </cell>
          <cell r="E481">
            <v>3</v>
          </cell>
          <cell r="F481">
            <v>0</v>
          </cell>
          <cell r="G481">
            <v>9.73</v>
          </cell>
          <cell r="I481" t="str">
            <v xml:space="preserve">   2.  Level II</v>
          </cell>
          <cell r="J481">
            <v>0</v>
          </cell>
          <cell r="K481">
            <v>87.8</v>
          </cell>
          <cell r="L481">
            <v>0</v>
          </cell>
          <cell r="M481">
            <v>3</v>
          </cell>
          <cell r="N481">
            <v>0</v>
          </cell>
          <cell r="O481">
            <v>90.8</v>
          </cell>
          <cell r="Q481" t="str">
            <v xml:space="preserve">   2.  Level II</v>
          </cell>
          <cell r="R481">
            <v>0</v>
          </cell>
          <cell r="S481">
            <v>37.57</v>
          </cell>
          <cell r="T481">
            <v>0</v>
          </cell>
          <cell r="U481">
            <v>3</v>
          </cell>
          <cell r="V481">
            <v>0</v>
          </cell>
          <cell r="W481">
            <v>40.57</v>
          </cell>
          <cell r="Y481" t="str">
            <v xml:space="preserve">   2.  Level II</v>
          </cell>
          <cell r="Z481">
            <v>0</v>
          </cell>
          <cell r="AA481">
            <v>1526.49</v>
          </cell>
          <cell r="AB481">
            <v>0</v>
          </cell>
          <cell r="AC481">
            <v>127.19</v>
          </cell>
          <cell r="AD481">
            <v>0</v>
          </cell>
          <cell r="AE481">
            <v>1653.68</v>
          </cell>
          <cell r="AG481" t="str">
            <v xml:space="preserve">   2.  Level II</v>
          </cell>
          <cell r="AH481">
            <v>0</v>
          </cell>
          <cell r="AI481">
            <v>602.55999999999995</v>
          </cell>
          <cell r="AJ481">
            <v>0</v>
          </cell>
          <cell r="AK481">
            <v>28.279999999999998</v>
          </cell>
          <cell r="AL481">
            <v>0</v>
          </cell>
          <cell r="AM481">
            <v>630.83999999999992</v>
          </cell>
          <cell r="AO481" t="str">
            <v xml:space="preserve">   2.  Level II</v>
          </cell>
          <cell r="AP481">
            <v>0</v>
          </cell>
          <cell r="AQ481">
            <v>39.450000000000003</v>
          </cell>
          <cell r="AR481">
            <v>0</v>
          </cell>
          <cell r="AS481">
            <v>3</v>
          </cell>
          <cell r="AT481">
            <v>0</v>
          </cell>
          <cell r="AU481">
            <v>42.45</v>
          </cell>
          <cell r="AW481" t="str">
            <v xml:space="preserve">   2.  Level II</v>
          </cell>
          <cell r="AX481">
            <v>0</v>
          </cell>
          <cell r="AY481">
            <v>357.26</v>
          </cell>
          <cell r="AZ481">
            <v>0</v>
          </cell>
          <cell r="BA481">
            <v>27.619999999999997</v>
          </cell>
          <cell r="BB481">
            <v>0</v>
          </cell>
          <cell r="BC481">
            <v>384.88</v>
          </cell>
        </row>
        <row r="482">
          <cell r="A482" t="str">
            <v xml:space="preserve">   3.  Level III</v>
          </cell>
          <cell r="B482">
            <v>0</v>
          </cell>
          <cell r="C482">
            <v>2.16</v>
          </cell>
          <cell r="D482">
            <v>0</v>
          </cell>
          <cell r="E482">
            <v>0</v>
          </cell>
          <cell r="F482">
            <v>0</v>
          </cell>
          <cell r="G482">
            <v>2.16</v>
          </cell>
          <cell r="I482" t="str">
            <v xml:space="preserve">   3.  Level III</v>
          </cell>
          <cell r="J482">
            <v>0</v>
          </cell>
          <cell r="K482">
            <v>16.190000000000001</v>
          </cell>
          <cell r="L482">
            <v>0</v>
          </cell>
          <cell r="M482">
            <v>1.5</v>
          </cell>
          <cell r="N482">
            <v>0</v>
          </cell>
          <cell r="O482">
            <v>17.690000000000001</v>
          </cell>
          <cell r="Q482" t="str">
            <v xml:space="preserve">   3.  Level III</v>
          </cell>
          <cell r="R482">
            <v>0</v>
          </cell>
          <cell r="S482">
            <v>6.75</v>
          </cell>
          <cell r="T482">
            <v>0</v>
          </cell>
          <cell r="U482">
            <v>0</v>
          </cell>
          <cell r="V482">
            <v>0</v>
          </cell>
          <cell r="W482">
            <v>6.75</v>
          </cell>
          <cell r="Y482" t="str">
            <v xml:space="preserve">   3.  Level III</v>
          </cell>
          <cell r="Z482">
            <v>0</v>
          </cell>
          <cell r="AA482">
            <v>200.77</v>
          </cell>
          <cell r="AB482">
            <v>0</v>
          </cell>
          <cell r="AC482">
            <v>31.090000000000003</v>
          </cell>
          <cell r="AD482">
            <v>0</v>
          </cell>
          <cell r="AE482">
            <v>231.86</v>
          </cell>
          <cell r="AG482" t="str">
            <v xml:space="preserve">   3.  Level III</v>
          </cell>
          <cell r="AH482">
            <v>0</v>
          </cell>
          <cell r="AI482">
            <v>133.19</v>
          </cell>
          <cell r="AJ482">
            <v>0</v>
          </cell>
          <cell r="AK482">
            <v>17.91</v>
          </cell>
          <cell r="AL482">
            <v>0</v>
          </cell>
          <cell r="AM482">
            <v>151.1</v>
          </cell>
          <cell r="AO482" t="str">
            <v xml:space="preserve">   3.  Level III</v>
          </cell>
          <cell r="AP482">
            <v>0</v>
          </cell>
          <cell r="AQ482">
            <v>0.4</v>
          </cell>
          <cell r="AR482">
            <v>0</v>
          </cell>
          <cell r="AS482">
            <v>0</v>
          </cell>
          <cell r="AT482">
            <v>0</v>
          </cell>
          <cell r="AU482">
            <v>0.4</v>
          </cell>
          <cell r="AW482" t="str">
            <v xml:space="preserve">   3.  Level III</v>
          </cell>
          <cell r="AX482">
            <v>0</v>
          </cell>
          <cell r="AY482">
            <v>49.28</v>
          </cell>
          <cell r="AZ482">
            <v>0</v>
          </cell>
          <cell r="BA482">
            <v>16</v>
          </cell>
          <cell r="BB482">
            <v>0</v>
          </cell>
          <cell r="BC482">
            <v>65.28</v>
          </cell>
        </row>
        <row r="483">
          <cell r="A483" t="str">
            <v xml:space="preserve">   4.  Level IV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I483" t="str">
            <v xml:space="preserve">   4.  Level IV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Q483" t="str">
            <v xml:space="preserve">   4.  Level IV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Y483" t="str">
            <v xml:space="preserve">   4.  Level IV</v>
          </cell>
          <cell r="Z483">
            <v>0</v>
          </cell>
          <cell r="AA483">
            <v>0.97</v>
          </cell>
          <cell r="AB483">
            <v>0</v>
          </cell>
          <cell r="AC483">
            <v>13.969999999999999</v>
          </cell>
          <cell r="AD483">
            <v>0</v>
          </cell>
          <cell r="AE483">
            <v>14.94</v>
          </cell>
          <cell r="AG483" t="str">
            <v xml:space="preserve">   4.  Level IV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O483" t="str">
            <v xml:space="preserve">   4.  Level IV</v>
          </cell>
          <cell r="AP483">
            <v>0</v>
          </cell>
          <cell r="AQ483">
            <v>7</v>
          </cell>
          <cell r="AR483">
            <v>0</v>
          </cell>
          <cell r="AS483">
            <v>0</v>
          </cell>
          <cell r="AT483">
            <v>0</v>
          </cell>
          <cell r="AU483">
            <v>7</v>
          </cell>
          <cell r="AW483" t="str">
            <v xml:space="preserve">   4.  Level IV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</row>
        <row r="484">
          <cell r="A484" t="str">
            <v xml:space="preserve">   5.</v>
          </cell>
          <cell r="I484" t="str">
            <v xml:space="preserve">   5.</v>
          </cell>
          <cell r="Q484" t="str">
            <v xml:space="preserve">   5.</v>
          </cell>
          <cell r="Y484" t="str">
            <v xml:space="preserve">   5.</v>
          </cell>
          <cell r="AG484" t="str">
            <v xml:space="preserve">   5.</v>
          </cell>
          <cell r="AO484" t="str">
            <v xml:space="preserve">   5.</v>
          </cell>
          <cell r="AW484" t="str">
            <v xml:space="preserve">   5.</v>
          </cell>
        </row>
        <row r="485">
          <cell r="A485" t="str">
            <v xml:space="preserve">   6.</v>
          </cell>
          <cell r="I485" t="str">
            <v xml:space="preserve">   6.</v>
          </cell>
          <cell r="Q485" t="str">
            <v xml:space="preserve">   6.</v>
          </cell>
          <cell r="Y485" t="str">
            <v xml:space="preserve">   6.</v>
          </cell>
          <cell r="AG485" t="str">
            <v xml:space="preserve">   6.</v>
          </cell>
          <cell r="AO485" t="str">
            <v xml:space="preserve">   6.</v>
          </cell>
          <cell r="AW485" t="str">
            <v xml:space="preserve">   6.</v>
          </cell>
        </row>
        <row r="486">
          <cell r="A486" t="str">
            <v xml:space="preserve">   7.  Home and Community Based Services (HCBS) Total</v>
          </cell>
          <cell r="B486">
            <v>0</v>
          </cell>
          <cell r="C486">
            <v>193.30999999999997</v>
          </cell>
          <cell r="D486">
            <v>0</v>
          </cell>
          <cell r="E486">
            <v>50.61</v>
          </cell>
          <cell r="F486">
            <v>0</v>
          </cell>
          <cell r="G486">
            <v>243.91999999999996</v>
          </cell>
          <cell r="I486" t="str">
            <v xml:space="preserve">   7.  Home and Community Based Services (HCBS) Total</v>
          </cell>
          <cell r="J486">
            <v>0</v>
          </cell>
          <cell r="K486">
            <v>338.48</v>
          </cell>
          <cell r="L486">
            <v>0</v>
          </cell>
          <cell r="M486">
            <v>88.35</v>
          </cell>
          <cell r="N486">
            <v>0</v>
          </cell>
          <cell r="O486">
            <v>426.83000000000004</v>
          </cell>
          <cell r="Q486" t="str">
            <v xml:space="preserve">   7.  Home and Community Based Services (HCBS) Total</v>
          </cell>
          <cell r="R486">
            <v>0</v>
          </cell>
          <cell r="S486">
            <v>95.550000000000011</v>
          </cell>
          <cell r="T486">
            <v>0</v>
          </cell>
          <cell r="U486">
            <v>14.07</v>
          </cell>
          <cell r="V486">
            <v>0</v>
          </cell>
          <cell r="W486">
            <v>109.62</v>
          </cell>
          <cell r="Y486" t="str">
            <v xml:space="preserve">   7.  Home and Community Based Services (HCBS) Total</v>
          </cell>
          <cell r="Z486">
            <v>0</v>
          </cell>
          <cell r="AA486">
            <v>8554.57</v>
          </cell>
          <cell r="AB486">
            <v>0</v>
          </cell>
          <cell r="AC486">
            <v>1510.57</v>
          </cell>
          <cell r="AD486">
            <v>0</v>
          </cell>
          <cell r="AE486">
            <v>10065.14</v>
          </cell>
          <cell r="AG486" t="str">
            <v xml:space="preserve">   7.  Home and Community Based Services (HCBS) Total</v>
          </cell>
          <cell r="AH486">
            <v>0</v>
          </cell>
          <cell r="AI486">
            <v>1325.78</v>
          </cell>
          <cell r="AJ486">
            <v>0</v>
          </cell>
          <cell r="AK486">
            <v>251.34</v>
          </cell>
          <cell r="AL486">
            <v>0</v>
          </cell>
          <cell r="AM486">
            <v>1577.12</v>
          </cell>
          <cell r="AO486" t="str">
            <v xml:space="preserve">   7.  Home and Community Based Services (HCBS) Total</v>
          </cell>
          <cell r="AP486">
            <v>0</v>
          </cell>
          <cell r="AQ486">
            <v>479.69000000000005</v>
          </cell>
          <cell r="AR486">
            <v>0</v>
          </cell>
          <cell r="AS486">
            <v>135.70999999999998</v>
          </cell>
          <cell r="AT486">
            <v>0</v>
          </cell>
          <cell r="AU486">
            <v>615.40000000000009</v>
          </cell>
          <cell r="AW486" t="str">
            <v xml:space="preserve">   7.  Home and Community Based Services (HCBS) Total</v>
          </cell>
          <cell r="AX486">
            <v>0</v>
          </cell>
          <cell r="AY486">
            <v>1021.8000000000001</v>
          </cell>
          <cell r="AZ486">
            <v>0</v>
          </cell>
          <cell r="BA486">
            <v>258.95</v>
          </cell>
          <cell r="BB486">
            <v>0</v>
          </cell>
          <cell r="BC486">
            <v>1280.75</v>
          </cell>
        </row>
        <row r="487">
          <cell r="A487" t="str">
            <v xml:space="preserve">       a.  Adult Foster Care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I487" t="str">
            <v xml:space="preserve">       a.  Adult Foster Care</v>
          </cell>
          <cell r="J487">
            <v>0</v>
          </cell>
          <cell r="K487">
            <v>0</v>
          </cell>
          <cell r="L487">
            <v>0</v>
          </cell>
          <cell r="M487">
            <v>1.17</v>
          </cell>
          <cell r="N487">
            <v>0</v>
          </cell>
          <cell r="O487">
            <v>1.17</v>
          </cell>
          <cell r="Q487" t="str">
            <v xml:space="preserve">       a.  Adult Foster Care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Y487" t="str">
            <v xml:space="preserve">       a.  Adult Foster Care</v>
          </cell>
          <cell r="Z487">
            <v>0</v>
          </cell>
          <cell r="AA487">
            <v>161.51</v>
          </cell>
          <cell r="AB487">
            <v>0</v>
          </cell>
          <cell r="AC487">
            <v>26.04</v>
          </cell>
          <cell r="AD487">
            <v>0</v>
          </cell>
          <cell r="AE487">
            <v>187.54999999999998</v>
          </cell>
          <cell r="AG487" t="str">
            <v xml:space="preserve">       a.  Adult Foster Care</v>
          </cell>
          <cell r="AH487">
            <v>0</v>
          </cell>
          <cell r="AI487">
            <v>12.9</v>
          </cell>
          <cell r="AJ487">
            <v>0</v>
          </cell>
          <cell r="AK487">
            <v>5.73</v>
          </cell>
          <cell r="AL487">
            <v>0</v>
          </cell>
          <cell r="AM487">
            <v>18.630000000000003</v>
          </cell>
          <cell r="AO487" t="str">
            <v xml:space="preserve">       a.  Adult Foster Care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W487" t="str">
            <v xml:space="preserve">       a.  Adult Foster Care</v>
          </cell>
          <cell r="AX487">
            <v>0</v>
          </cell>
          <cell r="AY487">
            <v>4</v>
          </cell>
          <cell r="AZ487">
            <v>0</v>
          </cell>
          <cell r="BA487">
            <v>0</v>
          </cell>
          <cell r="BB487">
            <v>0</v>
          </cell>
          <cell r="BC487">
            <v>4</v>
          </cell>
        </row>
        <row r="488">
          <cell r="A488" t="str">
            <v xml:space="preserve">       b.  Assisted Living Home (Adult Care Home)</v>
          </cell>
          <cell r="B488">
            <v>0</v>
          </cell>
          <cell r="C488">
            <v>44.36</v>
          </cell>
          <cell r="D488">
            <v>0</v>
          </cell>
          <cell r="E488">
            <v>1.66</v>
          </cell>
          <cell r="F488">
            <v>0</v>
          </cell>
          <cell r="G488">
            <v>46.019999999999996</v>
          </cell>
          <cell r="I488" t="str">
            <v xml:space="preserve">       b.  Assisted Living Home (Adult Care Home)</v>
          </cell>
          <cell r="J488">
            <v>0</v>
          </cell>
          <cell r="K488">
            <v>19.060000000000002</v>
          </cell>
          <cell r="L488">
            <v>0</v>
          </cell>
          <cell r="M488">
            <v>4.7</v>
          </cell>
          <cell r="N488">
            <v>0</v>
          </cell>
          <cell r="O488">
            <v>23.76</v>
          </cell>
          <cell r="Q488" t="str">
            <v xml:space="preserve">       b.  Assisted Living Home (Adult Care Home)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Y488" t="str">
            <v xml:space="preserve">       b.  Assisted Living Home (Adult Care Home)</v>
          </cell>
          <cell r="Z488">
            <v>0</v>
          </cell>
          <cell r="AA488">
            <v>1894.61</v>
          </cell>
          <cell r="AB488">
            <v>0</v>
          </cell>
          <cell r="AC488">
            <v>120.88</v>
          </cell>
          <cell r="AD488">
            <v>0</v>
          </cell>
          <cell r="AE488">
            <v>2015.4899999999998</v>
          </cell>
          <cell r="AG488" t="str">
            <v xml:space="preserve">       b.  Assisted Living Home (Adult Care Home)</v>
          </cell>
          <cell r="AH488">
            <v>0</v>
          </cell>
          <cell r="AI488">
            <v>30.16</v>
          </cell>
          <cell r="AJ488">
            <v>0</v>
          </cell>
          <cell r="AK488">
            <v>10.3</v>
          </cell>
          <cell r="AL488">
            <v>0</v>
          </cell>
          <cell r="AM488">
            <v>40.46</v>
          </cell>
          <cell r="AO488" t="str">
            <v xml:space="preserve">       b.  Assisted Living Home (Adult Care Home)</v>
          </cell>
          <cell r="AP488">
            <v>0</v>
          </cell>
          <cell r="AQ488">
            <v>84.77</v>
          </cell>
          <cell r="AR488">
            <v>0</v>
          </cell>
          <cell r="AS488">
            <v>12</v>
          </cell>
          <cell r="AT488">
            <v>0</v>
          </cell>
          <cell r="AU488">
            <v>96.77</v>
          </cell>
          <cell r="AW488" t="str">
            <v xml:space="preserve">       b.  Assisted Living Home (Adult Care Home)</v>
          </cell>
          <cell r="AX488">
            <v>0</v>
          </cell>
          <cell r="AY488">
            <v>114.64999999999999</v>
          </cell>
          <cell r="AZ488">
            <v>0</v>
          </cell>
          <cell r="BA488">
            <v>10.27</v>
          </cell>
          <cell r="BB488">
            <v>0</v>
          </cell>
          <cell r="BC488">
            <v>124.91999999999999</v>
          </cell>
        </row>
        <row r="489">
          <cell r="A489" t="str">
            <v xml:space="preserve">       c.  Group Home (DD)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I489" t="str">
            <v xml:space="preserve">       c.  Group Home (DD)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Q489" t="str">
            <v xml:space="preserve">       c.  Group Home (DD)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Y489" t="str">
            <v xml:space="preserve">       c.  Group Home (DD)</v>
          </cell>
          <cell r="Z489">
            <v>0</v>
          </cell>
          <cell r="AA489">
            <v>4.0299999999999994</v>
          </cell>
          <cell r="AB489">
            <v>0</v>
          </cell>
          <cell r="AC489">
            <v>0</v>
          </cell>
          <cell r="AD489">
            <v>0</v>
          </cell>
          <cell r="AE489">
            <v>4.0299999999999994</v>
          </cell>
          <cell r="AG489" t="str">
            <v xml:space="preserve">       c.  Group Home (DD)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O489" t="str">
            <v xml:space="preserve">       c.  Group Home (DD)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W489" t="str">
            <v xml:space="preserve">       c.  Group Home (DD)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</row>
        <row r="490">
          <cell r="A490" t="str">
            <v xml:space="preserve">       d.  Individual Home</v>
          </cell>
          <cell r="B490">
            <v>0</v>
          </cell>
          <cell r="C490">
            <v>79.72999999999999</v>
          </cell>
          <cell r="D490">
            <v>0</v>
          </cell>
          <cell r="E490">
            <v>36.950000000000003</v>
          </cell>
          <cell r="F490">
            <v>0</v>
          </cell>
          <cell r="G490">
            <v>116.67999999999999</v>
          </cell>
          <cell r="I490" t="str">
            <v xml:space="preserve">       d.  Individual Home</v>
          </cell>
          <cell r="J490">
            <v>0</v>
          </cell>
          <cell r="K490">
            <v>104.99</v>
          </cell>
          <cell r="L490">
            <v>0</v>
          </cell>
          <cell r="M490">
            <v>45.69</v>
          </cell>
          <cell r="N490">
            <v>0</v>
          </cell>
          <cell r="O490">
            <v>150.68</v>
          </cell>
          <cell r="Q490" t="str">
            <v xml:space="preserve">       d.  Individual Home</v>
          </cell>
          <cell r="R490">
            <v>0</v>
          </cell>
          <cell r="S490">
            <v>69.900000000000006</v>
          </cell>
          <cell r="T490">
            <v>0</v>
          </cell>
          <cell r="U490">
            <v>3</v>
          </cell>
          <cell r="V490">
            <v>0</v>
          </cell>
          <cell r="W490">
            <v>72.900000000000006</v>
          </cell>
          <cell r="Y490" t="str">
            <v xml:space="preserve">       d.  Individual Home</v>
          </cell>
          <cell r="Z490">
            <v>0</v>
          </cell>
          <cell r="AA490">
            <v>1965.87</v>
          </cell>
          <cell r="AB490">
            <v>0</v>
          </cell>
          <cell r="AC490">
            <v>726.05</v>
          </cell>
          <cell r="AD490">
            <v>0</v>
          </cell>
          <cell r="AE490">
            <v>2691.92</v>
          </cell>
          <cell r="AG490" t="str">
            <v xml:space="preserve">       d.  Individual Home</v>
          </cell>
          <cell r="AH490">
            <v>0</v>
          </cell>
          <cell r="AI490">
            <v>534.37</v>
          </cell>
          <cell r="AJ490">
            <v>0</v>
          </cell>
          <cell r="AK490">
            <v>126.09</v>
          </cell>
          <cell r="AL490">
            <v>0</v>
          </cell>
          <cell r="AM490">
            <v>660.46</v>
          </cell>
          <cell r="AO490" t="str">
            <v xml:space="preserve">       d.  Individual Home</v>
          </cell>
          <cell r="AP490">
            <v>0</v>
          </cell>
          <cell r="AQ490">
            <v>196.08</v>
          </cell>
          <cell r="AR490">
            <v>0</v>
          </cell>
          <cell r="AS490">
            <v>78.42</v>
          </cell>
          <cell r="AT490">
            <v>0</v>
          </cell>
          <cell r="AU490">
            <v>274.5</v>
          </cell>
          <cell r="AW490" t="str">
            <v xml:space="preserve">       d.  Individual Home</v>
          </cell>
          <cell r="AX490">
            <v>0</v>
          </cell>
          <cell r="AY490">
            <v>336.13</v>
          </cell>
          <cell r="AZ490">
            <v>0</v>
          </cell>
          <cell r="BA490">
            <v>124.83999999999999</v>
          </cell>
          <cell r="BB490">
            <v>0</v>
          </cell>
          <cell r="BC490">
            <v>460.96999999999997</v>
          </cell>
        </row>
        <row r="491">
          <cell r="A491" t="str">
            <v xml:space="preserve">       e.  Assisted Living Centers (SRL)</v>
          </cell>
          <cell r="B491">
            <v>0</v>
          </cell>
          <cell r="C491">
            <v>3.3200000000000003</v>
          </cell>
          <cell r="D491">
            <v>0</v>
          </cell>
          <cell r="E491">
            <v>3</v>
          </cell>
          <cell r="F491">
            <v>0</v>
          </cell>
          <cell r="G491">
            <v>6.32</v>
          </cell>
          <cell r="I491" t="str">
            <v xml:space="preserve">       e.  Assisted Living Centers (SRL)</v>
          </cell>
          <cell r="J491">
            <v>0</v>
          </cell>
          <cell r="K491">
            <v>144.38999999999999</v>
          </cell>
          <cell r="L491">
            <v>0</v>
          </cell>
          <cell r="M491">
            <v>8.17</v>
          </cell>
          <cell r="N491">
            <v>0</v>
          </cell>
          <cell r="O491">
            <v>152.55999999999997</v>
          </cell>
          <cell r="Q491" t="str">
            <v xml:space="preserve">       e.  Assisted Living Centers (SRL)</v>
          </cell>
          <cell r="R491">
            <v>0</v>
          </cell>
          <cell r="S491">
            <v>8.65</v>
          </cell>
          <cell r="T491">
            <v>0</v>
          </cell>
          <cell r="U491">
            <v>0</v>
          </cell>
          <cell r="V491">
            <v>0</v>
          </cell>
          <cell r="W491">
            <v>8.65</v>
          </cell>
          <cell r="Y491" t="str">
            <v xml:space="preserve">       e.  Assisted Living Centers (SRL)</v>
          </cell>
          <cell r="Z491">
            <v>0</v>
          </cell>
          <cell r="AA491">
            <v>2157.25</v>
          </cell>
          <cell r="AB491">
            <v>0</v>
          </cell>
          <cell r="AC491">
            <v>134.42000000000002</v>
          </cell>
          <cell r="AD491">
            <v>0</v>
          </cell>
          <cell r="AE491">
            <v>2291.67</v>
          </cell>
          <cell r="AG491" t="str">
            <v xml:space="preserve">       e.  Assisted Living Centers (SRL)</v>
          </cell>
          <cell r="AH491">
            <v>0</v>
          </cell>
          <cell r="AI491">
            <v>365.73</v>
          </cell>
          <cell r="AJ491">
            <v>0</v>
          </cell>
          <cell r="AK491">
            <v>51.73</v>
          </cell>
          <cell r="AL491">
            <v>0</v>
          </cell>
          <cell r="AM491">
            <v>417.46000000000004</v>
          </cell>
          <cell r="AO491" t="str">
            <v xml:space="preserve">       e.  Assisted Living Centers (SRL)</v>
          </cell>
          <cell r="AP491">
            <v>0</v>
          </cell>
          <cell r="AQ491">
            <v>57.95</v>
          </cell>
          <cell r="AR491">
            <v>0</v>
          </cell>
          <cell r="AS491">
            <v>9.8000000000000007</v>
          </cell>
          <cell r="AT491">
            <v>0</v>
          </cell>
          <cell r="AU491">
            <v>67.75</v>
          </cell>
          <cell r="AW491" t="str">
            <v xml:space="preserve">       e.  Assisted Living Centers (SRL)</v>
          </cell>
          <cell r="AX491">
            <v>0</v>
          </cell>
          <cell r="AY491">
            <v>144.34</v>
          </cell>
          <cell r="AZ491">
            <v>0</v>
          </cell>
          <cell r="BA491">
            <v>16.86</v>
          </cell>
          <cell r="BB491">
            <v>0</v>
          </cell>
          <cell r="BC491">
            <v>161.19999999999999</v>
          </cell>
        </row>
        <row r="492">
          <cell r="A492" t="str">
            <v xml:space="preserve">       f.  Other (Hospice)</v>
          </cell>
          <cell r="B492">
            <v>0</v>
          </cell>
          <cell r="C492">
            <v>17.420000000000002</v>
          </cell>
          <cell r="D492">
            <v>0</v>
          </cell>
          <cell r="E492">
            <v>0</v>
          </cell>
          <cell r="F492">
            <v>0</v>
          </cell>
          <cell r="G492">
            <v>17.420000000000002</v>
          </cell>
          <cell r="I492" t="str">
            <v xml:space="preserve">       f.  Other (Hospice)</v>
          </cell>
          <cell r="J492">
            <v>0</v>
          </cell>
          <cell r="K492">
            <v>1.9100000000000001</v>
          </cell>
          <cell r="L492">
            <v>0</v>
          </cell>
          <cell r="M492">
            <v>0</v>
          </cell>
          <cell r="N492">
            <v>0</v>
          </cell>
          <cell r="O492">
            <v>1.9100000000000001</v>
          </cell>
          <cell r="Q492" t="str">
            <v xml:space="preserve">       f.  Other (Hospice)</v>
          </cell>
          <cell r="R492">
            <v>0</v>
          </cell>
          <cell r="S492">
            <v>0</v>
          </cell>
          <cell r="T492">
            <v>0</v>
          </cell>
          <cell r="U492">
            <v>3</v>
          </cell>
          <cell r="V492">
            <v>0</v>
          </cell>
          <cell r="W492">
            <v>3</v>
          </cell>
          <cell r="Y492" t="str">
            <v xml:space="preserve">       f.  Other (Hospice)</v>
          </cell>
          <cell r="Z492">
            <v>0</v>
          </cell>
          <cell r="AA492">
            <v>287.98</v>
          </cell>
          <cell r="AB492">
            <v>0</v>
          </cell>
          <cell r="AC492">
            <v>6.83</v>
          </cell>
          <cell r="AD492">
            <v>0</v>
          </cell>
          <cell r="AE492">
            <v>294.81</v>
          </cell>
          <cell r="AG492" t="str">
            <v xml:space="preserve">       f.  Other (Hospice)</v>
          </cell>
          <cell r="AH492">
            <v>0</v>
          </cell>
          <cell r="AI492">
            <v>4.0600000000000005</v>
          </cell>
          <cell r="AJ492">
            <v>0</v>
          </cell>
          <cell r="AK492">
            <v>0</v>
          </cell>
          <cell r="AL492">
            <v>0</v>
          </cell>
          <cell r="AM492">
            <v>4.0600000000000005</v>
          </cell>
          <cell r="AO492" t="str">
            <v xml:space="preserve">       f.  Other (Hospice)</v>
          </cell>
          <cell r="AP492">
            <v>0</v>
          </cell>
          <cell r="AQ492">
            <v>16.420000000000002</v>
          </cell>
          <cell r="AR492">
            <v>0</v>
          </cell>
          <cell r="AS492">
            <v>6.49</v>
          </cell>
          <cell r="AT492">
            <v>0</v>
          </cell>
          <cell r="AU492">
            <v>22.910000000000004</v>
          </cell>
          <cell r="AW492" t="str">
            <v xml:space="preserve">       f.  Other (Hospice)</v>
          </cell>
          <cell r="AX492">
            <v>0</v>
          </cell>
          <cell r="AY492">
            <v>25.36</v>
          </cell>
          <cell r="AZ492">
            <v>0</v>
          </cell>
          <cell r="BA492">
            <v>1.9</v>
          </cell>
          <cell r="BB492">
            <v>0</v>
          </cell>
          <cell r="BC492">
            <v>27.259999999999998</v>
          </cell>
        </row>
        <row r="493">
          <cell r="A493" t="str">
            <v xml:space="preserve">       g.  Attendant Care</v>
          </cell>
          <cell r="B493">
            <v>0</v>
          </cell>
          <cell r="C493">
            <v>48.48</v>
          </cell>
          <cell r="D493">
            <v>0</v>
          </cell>
          <cell r="E493">
            <v>9</v>
          </cell>
          <cell r="F493">
            <v>0</v>
          </cell>
          <cell r="G493">
            <v>57.48</v>
          </cell>
          <cell r="I493" t="str">
            <v xml:space="preserve">       g.  Attendant Care</v>
          </cell>
          <cell r="J493">
            <v>0</v>
          </cell>
          <cell r="K493">
            <v>68.13</v>
          </cell>
          <cell r="L493">
            <v>0</v>
          </cell>
          <cell r="M493">
            <v>28.619999999999997</v>
          </cell>
          <cell r="N493">
            <v>0</v>
          </cell>
          <cell r="O493">
            <v>96.75</v>
          </cell>
          <cell r="Q493" t="str">
            <v xml:space="preserve">       g.  Attendant Care</v>
          </cell>
          <cell r="R493">
            <v>0</v>
          </cell>
          <cell r="S493">
            <v>17</v>
          </cell>
          <cell r="T493">
            <v>0</v>
          </cell>
          <cell r="U493">
            <v>8.07</v>
          </cell>
          <cell r="V493">
            <v>0</v>
          </cell>
          <cell r="W493">
            <v>25.07</v>
          </cell>
          <cell r="Y493" t="str">
            <v xml:space="preserve">       g.  Attendant Care</v>
          </cell>
          <cell r="Z493">
            <v>0</v>
          </cell>
          <cell r="AA493">
            <v>2083.3200000000002</v>
          </cell>
          <cell r="AB493">
            <v>0</v>
          </cell>
          <cell r="AC493">
            <v>496.35</v>
          </cell>
          <cell r="AD493">
            <v>0</v>
          </cell>
          <cell r="AE493">
            <v>2579.67</v>
          </cell>
          <cell r="AG493" t="str">
            <v xml:space="preserve">       g.  Attendant Care</v>
          </cell>
          <cell r="AH493">
            <v>0</v>
          </cell>
          <cell r="AI493">
            <v>378.56</v>
          </cell>
          <cell r="AJ493">
            <v>0</v>
          </cell>
          <cell r="AK493">
            <v>57.490000000000009</v>
          </cell>
          <cell r="AL493">
            <v>0</v>
          </cell>
          <cell r="AM493">
            <v>436.05</v>
          </cell>
          <cell r="AO493" t="str">
            <v xml:space="preserve">       g.  Attendant Care</v>
          </cell>
          <cell r="AP493">
            <v>0</v>
          </cell>
          <cell r="AQ493">
            <v>124.47</v>
          </cell>
          <cell r="AR493">
            <v>0</v>
          </cell>
          <cell r="AS493">
            <v>29</v>
          </cell>
          <cell r="AT493">
            <v>0</v>
          </cell>
          <cell r="AU493">
            <v>153.47</v>
          </cell>
          <cell r="AW493" t="str">
            <v xml:space="preserve">       g.  Attendant Care</v>
          </cell>
          <cell r="AX493">
            <v>0</v>
          </cell>
          <cell r="AY493">
            <v>397.32000000000005</v>
          </cell>
          <cell r="AZ493">
            <v>0</v>
          </cell>
          <cell r="BA493">
            <v>105.08000000000001</v>
          </cell>
          <cell r="BB493">
            <v>0</v>
          </cell>
          <cell r="BC493">
            <v>502.40000000000009</v>
          </cell>
        </row>
        <row r="494">
          <cell r="A494" t="str">
            <v xml:space="preserve">   8.  Acute Care</v>
          </cell>
          <cell r="B494">
            <v>0</v>
          </cell>
          <cell r="C494">
            <v>3.2</v>
          </cell>
          <cell r="D494">
            <v>0</v>
          </cell>
          <cell r="E494">
            <v>0</v>
          </cell>
          <cell r="F494">
            <v>0</v>
          </cell>
          <cell r="G494">
            <v>3.2</v>
          </cell>
          <cell r="I494" t="str">
            <v xml:space="preserve">   8.  Acute Care</v>
          </cell>
          <cell r="J494">
            <v>0</v>
          </cell>
          <cell r="K494">
            <v>11</v>
          </cell>
          <cell r="L494">
            <v>0</v>
          </cell>
          <cell r="M494">
            <v>6.0299999999999994</v>
          </cell>
          <cell r="N494">
            <v>0</v>
          </cell>
          <cell r="O494">
            <v>17.03</v>
          </cell>
          <cell r="Q494" t="str">
            <v xml:space="preserve">   8.  Acute Care</v>
          </cell>
          <cell r="R494">
            <v>0</v>
          </cell>
          <cell r="S494">
            <v>7.5299999999999994</v>
          </cell>
          <cell r="T494">
            <v>0</v>
          </cell>
          <cell r="U494">
            <v>0</v>
          </cell>
          <cell r="V494">
            <v>0</v>
          </cell>
          <cell r="W494">
            <v>7.5299999999999994</v>
          </cell>
          <cell r="Y494" t="str">
            <v xml:space="preserve">   8.  Acute Care</v>
          </cell>
          <cell r="Z494">
            <v>0</v>
          </cell>
          <cell r="AA494">
            <v>114.88</v>
          </cell>
          <cell r="AB494">
            <v>0</v>
          </cell>
          <cell r="AC494">
            <v>85.009999999999991</v>
          </cell>
          <cell r="AD494">
            <v>0</v>
          </cell>
          <cell r="AE494">
            <v>199.89</v>
          </cell>
          <cell r="AG494" t="str">
            <v xml:space="preserve">   8.  Acute Care</v>
          </cell>
          <cell r="AH494">
            <v>0</v>
          </cell>
          <cell r="AI494">
            <v>6.9</v>
          </cell>
          <cell r="AJ494">
            <v>0</v>
          </cell>
          <cell r="AK494">
            <v>0</v>
          </cell>
          <cell r="AL494">
            <v>0</v>
          </cell>
          <cell r="AM494">
            <v>6.9</v>
          </cell>
          <cell r="AO494" t="str">
            <v xml:space="preserve">   8.  Acute Care</v>
          </cell>
          <cell r="AP494">
            <v>0</v>
          </cell>
          <cell r="AQ494">
            <v>4.57</v>
          </cell>
          <cell r="AR494">
            <v>0</v>
          </cell>
          <cell r="AS494">
            <v>0</v>
          </cell>
          <cell r="AT494">
            <v>0</v>
          </cell>
          <cell r="AU494">
            <v>4.57</v>
          </cell>
          <cell r="AW494" t="str">
            <v xml:space="preserve">   8.  Acute Care</v>
          </cell>
          <cell r="AX494">
            <v>0</v>
          </cell>
          <cell r="AY494">
            <v>5</v>
          </cell>
          <cell r="AZ494">
            <v>0</v>
          </cell>
          <cell r="BA494">
            <v>5</v>
          </cell>
          <cell r="BB494">
            <v>0</v>
          </cell>
          <cell r="BC494">
            <v>10</v>
          </cell>
        </row>
        <row r="495">
          <cell r="A495" t="str">
            <v xml:space="preserve">   9.  Ventilator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I495" t="str">
            <v xml:space="preserve">   9.  Ventilator</v>
          </cell>
          <cell r="J495">
            <v>0</v>
          </cell>
          <cell r="K495">
            <v>0</v>
          </cell>
          <cell r="L495">
            <v>0</v>
          </cell>
          <cell r="M495">
            <v>3</v>
          </cell>
          <cell r="N495">
            <v>0</v>
          </cell>
          <cell r="O495">
            <v>3</v>
          </cell>
          <cell r="Q495" t="str">
            <v xml:space="preserve">   9.  Ventilator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Y495" t="str">
            <v xml:space="preserve">   9.  Ventilator</v>
          </cell>
          <cell r="Z495">
            <v>0</v>
          </cell>
          <cell r="AA495">
            <v>64.25</v>
          </cell>
          <cell r="AB495">
            <v>0</v>
          </cell>
          <cell r="AC495">
            <v>56.510000000000005</v>
          </cell>
          <cell r="AD495">
            <v>0</v>
          </cell>
          <cell r="AE495">
            <v>120.76</v>
          </cell>
          <cell r="AG495" t="str">
            <v xml:space="preserve">   9.  Ventilator</v>
          </cell>
          <cell r="AH495">
            <v>0</v>
          </cell>
          <cell r="AI495">
            <v>4</v>
          </cell>
          <cell r="AJ495">
            <v>0</v>
          </cell>
          <cell r="AK495">
            <v>0</v>
          </cell>
          <cell r="AL495">
            <v>0</v>
          </cell>
          <cell r="AM495">
            <v>4</v>
          </cell>
          <cell r="AO495" t="str">
            <v xml:space="preserve">   9.  Ventilator</v>
          </cell>
          <cell r="AP495">
            <v>0</v>
          </cell>
          <cell r="AQ495">
            <v>4</v>
          </cell>
          <cell r="AR495">
            <v>0</v>
          </cell>
          <cell r="AS495">
            <v>3</v>
          </cell>
          <cell r="AT495">
            <v>0</v>
          </cell>
          <cell r="AU495">
            <v>7</v>
          </cell>
          <cell r="AW495" t="str">
            <v xml:space="preserve">   9.  Ventilator</v>
          </cell>
          <cell r="AX495">
            <v>0</v>
          </cell>
          <cell r="AY495">
            <v>0</v>
          </cell>
          <cell r="AZ495">
            <v>0</v>
          </cell>
          <cell r="BA495">
            <v>3</v>
          </cell>
          <cell r="BB495">
            <v>0</v>
          </cell>
          <cell r="BC495">
            <v>3</v>
          </cell>
        </row>
        <row r="496">
          <cell r="A496" t="str">
            <v xml:space="preserve">  10.  Prior Period</v>
          </cell>
          <cell r="B496">
            <v>0</v>
          </cell>
          <cell r="C496">
            <v>1.9666999999999999</v>
          </cell>
          <cell r="D496">
            <v>0</v>
          </cell>
          <cell r="E496">
            <v>0</v>
          </cell>
          <cell r="F496">
            <v>0</v>
          </cell>
          <cell r="G496">
            <v>1.9666999999999999</v>
          </cell>
          <cell r="I496" t="str">
            <v xml:space="preserve">  10.  Prior Period</v>
          </cell>
          <cell r="J496">
            <v>0</v>
          </cell>
          <cell r="K496">
            <v>16.677399999999999</v>
          </cell>
          <cell r="L496">
            <v>0</v>
          </cell>
          <cell r="M496">
            <v>4.9333</v>
          </cell>
          <cell r="N496">
            <v>0</v>
          </cell>
          <cell r="O496">
            <v>21.610699999999998</v>
          </cell>
          <cell r="Q496" t="str">
            <v xml:space="preserve">  10.  Prior Period</v>
          </cell>
          <cell r="R496">
            <v>0</v>
          </cell>
          <cell r="S496">
            <v>19.161200000000001</v>
          </cell>
          <cell r="T496">
            <v>0</v>
          </cell>
          <cell r="U496">
            <v>0</v>
          </cell>
          <cell r="V496">
            <v>0</v>
          </cell>
          <cell r="W496">
            <v>19.161200000000001</v>
          </cell>
          <cell r="Y496" t="str">
            <v xml:space="preserve">  10.  Prior Period</v>
          </cell>
          <cell r="Z496">
            <v>0</v>
          </cell>
          <cell r="AA496">
            <v>506.45180000000005</v>
          </cell>
          <cell r="AB496">
            <v>0</v>
          </cell>
          <cell r="AC496">
            <v>36.459099999999999</v>
          </cell>
          <cell r="AD496">
            <v>0</v>
          </cell>
          <cell r="AE496">
            <v>542.91090000000008</v>
          </cell>
          <cell r="AG496" t="str">
            <v xml:space="preserve">  10.  Prior Period</v>
          </cell>
          <cell r="AH496">
            <v>0</v>
          </cell>
          <cell r="AI496">
            <v>80.073099999999997</v>
          </cell>
          <cell r="AJ496">
            <v>0</v>
          </cell>
          <cell r="AK496">
            <v>9.0333000000000006</v>
          </cell>
          <cell r="AL496">
            <v>0</v>
          </cell>
          <cell r="AM496">
            <v>89.106399999999994</v>
          </cell>
          <cell r="AO496" t="str">
            <v xml:space="preserve">  10.  Prior Period</v>
          </cell>
          <cell r="AP496">
            <v>0</v>
          </cell>
          <cell r="AQ496">
            <v>21.099999999999998</v>
          </cell>
          <cell r="AR496">
            <v>0</v>
          </cell>
          <cell r="AS496">
            <v>3.2300000000000002E-2</v>
          </cell>
          <cell r="AT496">
            <v>0</v>
          </cell>
          <cell r="AU496">
            <v>21.132299999999997</v>
          </cell>
          <cell r="AW496" t="str">
            <v xml:space="preserve">  10.  Prior Period</v>
          </cell>
          <cell r="AX496">
            <v>0</v>
          </cell>
          <cell r="AY496">
            <v>39.611800000000002</v>
          </cell>
          <cell r="AZ496">
            <v>0</v>
          </cell>
          <cell r="BA496">
            <v>0</v>
          </cell>
          <cell r="BB496">
            <v>0</v>
          </cell>
          <cell r="BC496">
            <v>39.611800000000002</v>
          </cell>
        </row>
        <row r="497">
          <cell r="A497" t="str">
            <v xml:space="preserve">  11.  Other - Not Placed</v>
          </cell>
          <cell r="B497">
            <v>0</v>
          </cell>
          <cell r="C497">
            <v>-23.29</v>
          </cell>
          <cell r="D497">
            <v>0</v>
          </cell>
          <cell r="E497">
            <v>-7</v>
          </cell>
          <cell r="F497">
            <v>0</v>
          </cell>
          <cell r="G497">
            <v>-30.29</v>
          </cell>
          <cell r="I497" t="str">
            <v xml:space="preserve">  11.  Other - Not Placed</v>
          </cell>
          <cell r="J497">
            <v>0</v>
          </cell>
          <cell r="K497">
            <v>-42.91</v>
          </cell>
          <cell r="L497">
            <v>0</v>
          </cell>
          <cell r="M497">
            <v>-4.43</v>
          </cell>
          <cell r="N497">
            <v>0</v>
          </cell>
          <cell r="O497">
            <v>-47.339999999999996</v>
          </cell>
          <cell r="Q497" t="str">
            <v xml:space="preserve">  11.  Other - Not Placed</v>
          </cell>
          <cell r="R497">
            <v>0</v>
          </cell>
          <cell r="S497">
            <v>-22.83</v>
          </cell>
          <cell r="T497">
            <v>0</v>
          </cell>
          <cell r="U497">
            <v>0</v>
          </cell>
          <cell r="V497">
            <v>0</v>
          </cell>
          <cell r="W497">
            <v>-22.83</v>
          </cell>
          <cell r="Y497" t="str">
            <v xml:space="preserve">  11.  Other - Not Placed</v>
          </cell>
          <cell r="Z497">
            <v>0</v>
          </cell>
          <cell r="AA497">
            <v>-1251.3499999999979</v>
          </cell>
          <cell r="AB497">
            <v>0</v>
          </cell>
          <cell r="AC497">
            <v>-184.51999999999998</v>
          </cell>
          <cell r="AD497">
            <v>0</v>
          </cell>
          <cell r="AE497">
            <v>-1435.8699999999978</v>
          </cell>
          <cell r="AG497" t="str">
            <v xml:space="preserve">  11.  Other - Not Placed</v>
          </cell>
          <cell r="AH497">
            <v>0</v>
          </cell>
          <cell r="AI497">
            <v>-294.55</v>
          </cell>
          <cell r="AJ497">
            <v>0</v>
          </cell>
          <cell r="AK497">
            <v>-14.290000000000001</v>
          </cell>
          <cell r="AL497">
            <v>0</v>
          </cell>
          <cell r="AM497">
            <v>-308.84000000000003</v>
          </cell>
          <cell r="AO497" t="str">
            <v xml:space="preserve">  11.  Other - Not Placed</v>
          </cell>
          <cell r="AP497">
            <v>0</v>
          </cell>
          <cell r="AQ497">
            <v>-31.769999999999996</v>
          </cell>
          <cell r="AR497">
            <v>0</v>
          </cell>
          <cell r="AS497">
            <v>-18.259999999999998</v>
          </cell>
          <cell r="AT497">
            <v>0</v>
          </cell>
          <cell r="AU497">
            <v>-50.029999999999994</v>
          </cell>
          <cell r="AW497" t="str">
            <v xml:space="preserve">  11.  Other - Not Placed</v>
          </cell>
          <cell r="AX497">
            <v>0</v>
          </cell>
          <cell r="AY497">
            <v>-270.71000000000004</v>
          </cell>
          <cell r="AZ497">
            <v>0</v>
          </cell>
          <cell r="BA497">
            <v>-48.54</v>
          </cell>
          <cell r="BB497">
            <v>0</v>
          </cell>
          <cell r="BC497">
            <v>-319.25000000000006</v>
          </cell>
        </row>
        <row r="499">
          <cell r="A499" t="str">
            <v>C.   Acute Patient Day Information</v>
          </cell>
          <cell r="I499" t="str">
            <v>C.   Acute Patient Day Information</v>
          </cell>
          <cell r="Q499" t="str">
            <v>C.   Acute Patient Day Information</v>
          </cell>
          <cell r="Y499" t="str">
            <v>C.   Acute Patient Day Information</v>
          </cell>
          <cell r="AG499" t="str">
            <v>C.   Acute Patient Day Information</v>
          </cell>
          <cell r="AO499" t="str">
            <v>C.   Acute Patient Day Information</v>
          </cell>
          <cell r="AW499" t="str">
            <v>C.   Acute Patient Day Information</v>
          </cell>
        </row>
        <row r="500">
          <cell r="A500" t="str">
            <v xml:space="preserve">       a.  Admissions</v>
          </cell>
          <cell r="B500">
            <v>0</v>
          </cell>
          <cell r="C500">
            <v>16</v>
          </cell>
          <cell r="D500">
            <v>0</v>
          </cell>
          <cell r="E500">
            <v>2</v>
          </cell>
          <cell r="F500">
            <v>0</v>
          </cell>
          <cell r="G500">
            <v>18</v>
          </cell>
          <cell r="I500" t="str">
            <v xml:space="preserve">       a.  Admissions</v>
          </cell>
          <cell r="J500">
            <v>0</v>
          </cell>
          <cell r="K500">
            <v>28</v>
          </cell>
          <cell r="L500">
            <v>0</v>
          </cell>
          <cell r="M500">
            <v>10</v>
          </cell>
          <cell r="N500">
            <v>0</v>
          </cell>
          <cell r="O500">
            <v>38</v>
          </cell>
          <cell r="Q500" t="str">
            <v xml:space="preserve">       a.  Admissions</v>
          </cell>
          <cell r="R500">
            <v>0</v>
          </cell>
          <cell r="S500">
            <v>17</v>
          </cell>
          <cell r="T500">
            <v>0</v>
          </cell>
          <cell r="U500">
            <v>2</v>
          </cell>
          <cell r="V500">
            <v>0</v>
          </cell>
          <cell r="W500">
            <v>19</v>
          </cell>
          <cell r="Y500" t="str">
            <v xml:space="preserve">       a.  Admissions</v>
          </cell>
          <cell r="Z500">
            <v>0</v>
          </cell>
          <cell r="AA500">
            <v>789</v>
          </cell>
          <cell r="AB500">
            <v>0</v>
          </cell>
          <cell r="AC500">
            <v>142</v>
          </cell>
          <cell r="AD500">
            <v>0</v>
          </cell>
          <cell r="AE500">
            <v>931</v>
          </cell>
          <cell r="AG500" t="str">
            <v xml:space="preserve">       a.  Admissions</v>
          </cell>
          <cell r="AH500">
            <v>0</v>
          </cell>
          <cell r="AI500">
            <v>125</v>
          </cell>
          <cell r="AJ500">
            <v>0</v>
          </cell>
          <cell r="AK500">
            <v>34</v>
          </cell>
          <cell r="AL500">
            <v>0</v>
          </cell>
          <cell r="AM500">
            <v>159</v>
          </cell>
          <cell r="AO500" t="str">
            <v xml:space="preserve">       a.  Admissions</v>
          </cell>
          <cell r="AP500">
            <v>0</v>
          </cell>
          <cell r="AQ500">
            <v>34</v>
          </cell>
          <cell r="AR500">
            <v>0</v>
          </cell>
          <cell r="AS500">
            <v>7</v>
          </cell>
          <cell r="AT500">
            <v>0</v>
          </cell>
          <cell r="AU500">
            <v>41</v>
          </cell>
          <cell r="AW500" t="str">
            <v xml:space="preserve">       a.  Admissions</v>
          </cell>
          <cell r="AX500">
            <v>0</v>
          </cell>
          <cell r="AY500">
            <v>112</v>
          </cell>
          <cell r="AZ500">
            <v>0</v>
          </cell>
          <cell r="BA500">
            <v>14</v>
          </cell>
          <cell r="BB500">
            <v>0</v>
          </cell>
          <cell r="BC500">
            <v>126</v>
          </cell>
        </row>
        <row r="501">
          <cell r="A501" t="str">
            <v xml:space="preserve">       b.  Patient Days</v>
          </cell>
          <cell r="B501">
            <v>0</v>
          </cell>
          <cell r="C501">
            <v>76</v>
          </cell>
          <cell r="D501">
            <v>0</v>
          </cell>
          <cell r="E501">
            <v>11</v>
          </cell>
          <cell r="F501">
            <v>0</v>
          </cell>
          <cell r="G501">
            <v>87</v>
          </cell>
          <cell r="I501" t="str">
            <v xml:space="preserve">       b.  Patient Days</v>
          </cell>
          <cell r="J501">
            <v>0</v>
          </cell>
          <cell r="K501">
            <v>170</v>
          </cell>
          <cell r="L501">
            <v>0</v>
          </cell>
          <cell r="M501">
            <v>63</v>
          </cell>
          <cell r="N501">
            <v>0</v>
          </cell>
          <cell r="O501">
            <v>233</v>
          </cell>
          <cell r="Q501" t="str">
            <v xml:space="preserve">       b.  Patient Days</v>
          </cell>
          <cell r="R501">
            <v>0</v>
          </cell>
          <cell r="S501">
            <v>95</v>
          </cell>
          <cell r="T501">
            <v>0</v>
          </cell>
          <cell r="U501">
            <v>6</v>
          </cell>
          <cell r="V501">
            <v>0</v>
          </cell>
          <cell r="W501">
            <v>101</v>
          </cell>
          <cell r="Y501" t="str">
            <v xml:space="preserve">       b.  Patient Days</v>
          </cell>
          <cell r="Z501">
            <v>0</v>
          </cell>
          <cell r="AA501">
            <v>4179</v>
          </cell>
          <cell r="AB501">
            <v>0</v>
          </cell>
          <cell r="AC501">
            <v>826</v>
          </cell>
          <cell r="AD501">
            <v>0</v>
          </cell>
          <cell r="AE501">
            <v>5005</v>
          </cell>
          <cell r="AG501" t="str">
            <v xml:space="preserve">       b.  Patient Days</v>
          </cell>
          <cell r="AH501">
            <v>0</v>
          </cell>
          <cell r="AI501">
            <v>727</v>
          </cell>
          <cell r="AJ501">
            <v>0</v>
          </cell>
          <cell r="AK501">
            <v>221</v>
          </cell>
          <cell r="AL501">
            <v>0</v>
          </cell>
          <cell r="AM501">
            <v>948</v>
          </cell>
          <cell r="AO501" t="str">
            <v xml:space="preserve">       b.  Patient Days</v>
          </cell>
          <cell r="AP501">
            <v>0</v>
          </cell>
          <cell r="AQ501">
            <v>165</v>
          </cell>
          <cell r="AR501">
            <v>0</v>
          </cell>
          <cell r="AS501">
            <v>52</v>
          </cell>
          <cell r="AT501">
            <v>0</v>
          </cell>
          <cell r="AU501">
            <v>217</v>
          </cell>
          <cell r="AW501" t="str">
            <v xml:space="preserve">       b.  Patient Days</v>
          </cell>
          <cell r="AX501">
            <v>0</v>
          </cell>
          <cell r="AY501">
            <v>682</v>
          </cell>
          <cell r="AZ501">
            <v>0</v>
          </cell>
          <cell r="BA501">
            <v>52</v>
          </cell>
          <cell r="BB501">
            <v>0</v>
          </cell>
          <cell r="BC501">
            <v>734</v>
          </cell>
        </row>
        <row r="502">
          <cell r="A502" t="str">
            <v xml:space="preserve">       c.  Discharges</v>
          </cell>
          <cell r="B502">
            <v>0</v>
          </cell>
          <cell r="C502">
            <v>18</v>
          </cell>
          <cell r="D502">
            <v>0</v>
          </cell>
          <cell r="E502">
            <v>2</v>
          </cell>
          <cell r="F502">
            <v>0</v>
          </cell>
          <cell r="G502">
            <v>20</v>
          </cell>
          <cell r="I502" t="str">
            <v xml:space="preserve">       c.  Discharges</v>
          </cell>
          <cell r="J502">
            <v>0</v>
          </cell>
          <cell r="K502">
            <v>26</v>
          </cell>
          <cell r="L502">
            <v>0</v>
          </cell>
          <cell r="M502">
            <v>10</v>
          </cell>
          <cell r="N502">
            <v>0</v>
          </cell>
          <cell r="O502">
            <v>36</v>
          </cell>
          <cell r="Q502" t="str">
            <v xml:space="preserve">       c.  Discharges</v>
          </cell>
          <cell r="R502">
            <v>0</v>
          </cell>
          <cell r="S502">
            <v>13</v>
          </cell>
          <cell r="T502">
            <v>0</v>
          </cell>
          <cell r="U502">
            <v>2</v>
          </cell>
          <cell r="V502">
            <v>0</v>
          </cell>
          <cell r="W502">
            <v>15</v>
          </cell>
          <cell r="Y502" t="str">
            <v xml:space="preserve">       c.  Discharges</v>
          </cell>
          <cell r="Z502">
            <v>0</v>
          </cell>
          <cell r="AA502">
            <v>749</v>
          </cell>
          <cell r="AB502">
            <v>0</v>
          </cell>
          <cell r="AC502">
            <v>136</v>
          </cell>
          <cell r="AD502">
            <v>0</v>
          </cell>
          <cell r="AE502">
            <v>885</v>
          </cell>
          <cell r="AG502" t="str">
            <v xml:space="preserve">       c.  Discharges</v>
          </cell>
          <cell r="AH502">
            <v>0</v>
          </cell>
          <cell r="AI502">
            <v>119</v>
          </cell>
          <cell r="AJ502">
            <v>0</v>
          </cell>
          <cell r="AK502">
            <v>28</v>
          </cell>
          <cell r="AL502">
            <v>0</v>
          </cell>
          <cell r="AM502">
            <v>147</v>
          </cell>
          <cell r="AO502" t="str">
            <v xml:space="preserve">       c.  Discharges</v>
          </cell>
          <cell r="AP502">
            <v>0</v>
          </cell>
          <cell r="AQ502">
            <v>31</v>
          </cell>
          <cell r="AR502">
            <v>0</v>
          </cell>
          <cell r="AS502">
            <v>7</v>
          </cell>
          <cell r="AT502">
            <v>0</v>
          </cell>
          <cell r="AU502">
            <v>38</v>
          </cell>
          <cell r="AW502" t="str">
            <v xml:space="preserve">       c.  Discharges</v>
          </cell>
          <cell r="AX502">
            <v>0</v>
          </cell>
          <cell r="AY502">
            <v>113</v>
          </cell>
          <cell r="AZ502">
            <v>0</v>
          </cell>
          <cell r="BA502">
            <v>13</v>
          </cell>
          <cell r="BB502">
            <v>0</v>
          </cell>
          <cell r="BC502">
            <v>126</v>
          </cell>
        </row>
        <row r="503">
          <cell r="A503" t="str">
            <v xml:space="preserve">       d.  Discharge Days</v>
          </cell>
          <cell r="B503">
            <v>0</v>
          </cell>
          <cell r="C503">
            <v>76</v>
          </cell>
          <cell r="D503">
            <v>0</v>
          </cell>
          <cell r="E503">
            <v>11</v>
          </cell>
          <cell r="F503">
            <v>0</v>
          </cell>
          <cell r="G503">
            <v>87</v>
          </cell>
          <cell r="I503" t="str">
            <v xml:space="preserve">       d.  Discharge Days</v>
          </cell>
          <cell r="J503">
            <v>0</v>
          </cell>
          <cell r="K503">
            <v>131</v>
          </cell>
          <cell r="L503">
            <v>0</v>
          </cell>
          <cell r="M503">
            <v>58</v>
          </cell>
          <cell r="N503">
            <v>0</v>
          </cell>
          <cell r="O503">
            <v>189</v>
          </cell>
          <cell r="Q503" t="str">
            <v xml:space="preserve">       d.  Discharge Days</v>
          </cell>
          <cell r="R503">
            <v>0</v>
          </cell>
          <cell r="S503">
            <v>65</v>
          </cell>
          <cell r="T503">
            <v>0</v>
          </cell>
          <cell r="U503">
            <v>6</v>
          </cell>
          <cell r="V503">
            <v>0</v>
          </cell>
          <cell r="W503">
            <v>71</v>
          </cell>
          <cell r="Y503" t="str">
            <v xml:space="preserve">       d.  Discharge Days</v>
          </cell>
          <cell r="Z503">
            <v>0</v>
          </cell>
          <cell r="AA503">
            <v>3294</v>
          </cell>
          <cell r="AB503">
            <v>0</v>
          </cell>
          <cell r="AC503">
            <v>668</v>
          </cell>
          <cell r="AD503">
            <v>0</v>
          </cell>
          <cell r="AE503">
            <v>3962</v>
          </cell>
          <cell r="AG503" t="str">
            <v xml:space="preserve">       d.  Discharge Days</v>
          </cell>
          <cell r="AH503">
            <v>0</v>
          </cell>
          <cell r="AI503">
            <v>586</v>
          </cell>
          <cell r="AJ503">
            <v>0</v>
          </cell>
          <cell r="AK503">
            <v>142</v>
          </cell>
          <cell r="AL503">
            <v>0</v>
          </cell>
          <cell r="AM503">
            <v>728</v>
          </cell>
          <cell r="AO503" t="str">
            <v xml:space="preserve">       d.  Discharge Days</v>
          </cell>
          <cell r="AP503">
            <v>0</v>
          </cell>
          <cell r="AQ503">
            <v>128</v>
          </cell>
          <cell r="AR503">
            <v>0</v>
          </cell>
          <cell r="AS503">
            <v>33</v>
          </cell>
          <cell r="AT503">
            <v>0</v>
          </cell>
          <cell r="AU503">
            <v>161</v>
          </cell>
          <cell r="AW503" t="str">
            <v xml:space="preserve">       d.  Discharge Days</v>
          </cell>
          <cell r="AX503">
            <v>0</v>
          </cell>
          <cell r="AY503">
            <v>519</v>
          </cell>
          <cell r="AZ503">
            <v>0</v>
          </cell>
          <cell r="BA503">
            <v>48</v>
          </cell>
          <cell r="BB503">
            <v>0</v>
          </cell>
          <cell r="BC503">
            <v>567</v>
          </cell>
        </row>
        <row r="504">
          <cell r="A504" t="str">
            <v xml:space="preserve">       e.  Average Length of Stay</v>
          </cell>
          <cell r="B504">
            <v>0</v>
          </cell>
          <cell r="C504">
            <v>4.2222222222222223</v>
          </cell>
          <cell r="D504">
            <v>0</v>
          </cell>
          <cell r="E504">
            <v>5.5</v>
          </cell>
          <cell r="F504">
            <v>0</v>
          </cell>
          <cell r="G504">
            <v>4.3499999999999996</v>
          </cell>
          <cell r="I504" t="str">
            <v xml:space="preserve">       e.  Average Length of Stay</v>
          </cell>
          <cell r="J504">
            <v>0</v>
          </cell>
          <cell r="K504">
            <v>5.0384615384615383</v>
          </cell>
          <cell r="L504">
            <v>0</v>
          </cell>
          <cell r="M504">
            <v>5.8</v>
          </cell>
          <cell r="N504">
            <v>0</v>
          </cell>
          <cell r="O504">
            <v>5.25</v>
          </cell>
          <cell r="Q504" t="str">
            <v xml:space="preserve">       e.  Average Length of Stay</v>
          </cell>
          <cell r="R504">
            <v>0</v>
          </cell>
          <cell r="S504">
            <v>5</v>
          </cell>
          <cell r="T504">
            <v>0</v>
          </cell>
          <cell r="U504">
            <v>3</v>
          </cell>
          <cell r="V504">
            <v>0</v>
          </cell>
          <cell r="W504">
            <v>4.7333333333333334</v>
          </cell>
          <cell r="Y504" t="str">
            <v xml:space="preserve">       e.  Average Length of Stay</v>
          </cell>
          <cell r="Z504">
            <v>0</v>
          </cell>
          <cell r="AA504">
            <v>4.3978638184245664</v>
          </cell>
          <cell r="AB504">
            <v>0</v>
          </cell>
          <cell r="AC504">
            <v>4.9117647058823533</v>
          </cell>
          <cell r="AD504">
            <v>0</v>
          </cell>
          <cell r="AE504">
            <v>4.4768361581920901</v>
          </cell>
          <cell r="AG504" t="str">
            <v xml:space="preserve">       e.  Average Length of Stay</v>
          </cell>
          <cell r="AH504">
            <v>0</v>
          </cell>
          <cell r="AI504">
            <v>4.9243697478991599</v>
          </cell>
          <cell r="AJ504">
            <v>0</v>
          </cell>
          <cell r="AK504">
            <v>5.0714285714285712</v>
          </cell>
          <cell r="AL504">
            <v>0</v>
          </cell>
          <cell r="AM504">
            <v>4.9523809523809526</v>
          </cell>
          <cell r="AO504" t="str">
            <v xml:space="preserve">       e.  Average Length of Stay</v>
          </cell>
          <cell r="AP504">
            <v>0</v>
          </cell>
          <cell r="AQ504">
            <v>4.129032258064516</v>
          </cell>
          <cell r="AR504">
            <v>0</v>
          </cell>
          <cell r="AS504">
            <v>4.7142857142857144</v>
          </cell>
          <cell r="AT504">
            <v>0</v>
          </cell>
          <cell r="AU504">
            <v>4.2368421052631575</v>
          </cell>
          <cell r="AW504" t="str">
            <v xml:space="preserve">       e.  Average Length of Stay</v>
          </cell>
          <cell r="AX504">
            <v>0</v>
          </cell>
          <cell r="AY504">
            <v>4.5929203539823007</v>
          </cell>
          <cell r="AZ504">
            <v>0</v>
          </cell>
          <cell r="BA504">
            <v>3.6923076923076925</v>
          </cell>
          <cell r="BB504">
            <v>0</v>
          </cell>
          <cell r="BC504">
            <v>4.5</v>
          </cell>
        </row>
        <row r="506">
          <cell r="A506" t="str">
            <v>D.   Emergency Room Visits</v>
          </cell>
          <cell r="B506">
            <v>0</v>
          </cell>
          <cell r="C506">
            <v>8</v>
          </cell>
          <cell r="D506">
            <v>0</v>
          </cell>
          <cell r="E506">
            <v>3</v>
          </cell>
          <cell r="F506">
            <v>0</v>
          </cell>
          <cell r="G506">
            <v>11</v>
          </cell>
          <cell r="I506" t="str">
            <v>D.   Emergency Room Visits</v>
          </cell>
          <cell r="J506">
            <v>0</v>
          </cell>
          <cell r="K506">
            <v>18</v>
          </cell>
          <cell r="L506">
            <v>0</v>
          </cell>
          <cell r="M506">
            <v>10</v>
          </cell>
          <cell r="N506">
            <v>0</v>
          </cell>
          <cell r="O506">
            <v>28</v>
          </cell>
          <cell r="Q506" t="str">
            <v>D.   Emergency Room Visits</v>
          </cell>
          <cell r="R506">
            <v>0</v>
          </cell>
          <cell r="S506">
            <v>9</v>
          </cell>
          <cell r="T506">
            <v>0</v>
          </cell>
          <cell r="U506">
            <v>1</v>
          </cell>
          <cell r="V506">
            <v>0</v>
          </cell>
          <cell r="W506">
            <v>10</v>
          </cell>
          <cell r="Y506" t="str">
            <v>D.   Emergency Room Visits</v>
          </cell>
          <cell r="Z506">
            <v>0</v>
          </cell>
          <cell r="AA506">
            <v>247</v>
          </cell>
          <cell r="AB506">
            <v>0</v>
          </cell>
          <cell r="AC506">
            <v>131</v>
          </cell>
          <cell r="AD506">
            <v>0</v>
          </cell>
          <cell r="AE506">
            <v>378</v>
          </cell>
          <cell r="AG506" t="str">
            <v>D.   Emergency Room Visits</v>
          </cell>
          <cell r="AH506">
            <v>0</v>
          </cell>
          <cell r="AI506">
            <v>102</v>
          </cell>
          <cell r="AJ506">
            <v>0</v>
          </cell>
          <cell r="AK506">
            <v>32</v>
          </cell>
          <cell r="AL506">
            <v>0</v>
          </cell>
          <cell r="AM506">
            <v>134</v>
          </cell>
          <cell r="AO506" t="str">
            <v>D.   Emergency Room Visits</v>
          </cell>
          <cell r="AP506">
            <v>0</v>
          </cell>
          <cell r="AQ506">
            <v>27</v>
          </cell>
          <cell r="AR506">
            <v>0</v>
          </cell>
          <cell r="AS506">
            <v>12</v>
          </cell>
          <cell r="AT506">
            <v>0</v>
          </cell>
          <cell r="AU506">
            <v>39</v>
          </cell>
          <cell r="AW506" t="str">
            <v>D.   Emergency Room Visits</v>
          </cell>
          <cell r="AX506">
            <v>0</v>
          </cell>
          <cell r="AY506">
            <v>43</v>
          </cell>
          <cell r="AZ506">
            <v>0</v>
          </cell>
          <cell r="BA506">
            <v>10</v>
          </cell>
          <cell r="BB506">
            <v>0</v>
          </cell>
          <cell r="BC506">
            <v>53</v>
          </cell>
        </row>
        <row r="510">
          <cell r="A510" t="str">
            <v>Program Contractor Financial Reporting Systems - Report #11A Utilization Data Report by County</v>
          </cell>
          <cell r="I510" t="str">
            <v>Program Contractor Financial Reporting Systems - Report #11A Utilization Data Report by County</v>
          </cell>
          <cell r="Q510" t="str">
            <v>Program Contractor Financial Reporting Systems - Report #11A Utilization Data Report by County</v>
          </cell>
          <cell r="Y510" t="str">
            <v>Program Contractor Financial Reporting Systems - Report #11A Utilization Data Report by County</v>
          </cell>
          <cell r="AG510" t="str">
            <v>Program Contractor Financial Reporting Systems - Report #11A Utilization Data Report by County</v>
          </cell>
          <cell r="AO510" t="str">
            <v>Program Contractor Financial Reporting Systems - Report #11A Utilization Data Report by County</v>
          </cell>
          <cell r="AW510" t="str">
            <v>Program Contractor Financial Reporting Systems - Report #11A Utilization Data Report by County</v>
          </cell>
        </row>
        <row r="512">
          <cell r="A512" t="str">
            <v>Statement for Program Contractor 110049 - Evercare of Arizona, Inc.</v>
          </cell>
          <cell r="F512" t="str">
            <v>County:</v>
          </cell>
          <cell r="G512" t="str">
            <v>Apache</v>
          </cell>
          <cell r="I512" t="str">
            <v>Statement for Program Contractor 110049 - Evercare of Arizona, Inc.</v>
          </cell>
          <cell r="N512" t="str">
            <v>County:</v>
          </cell>
          <cell r="O512" t="str">
            <v>Coconino</v>
          </cell>
          <cell r="Q512" t="str">
            <v>Statement for Program Contractor 110049 - Evercare of Arizona, Inc.</v>
          </cell>
          <cell r="V512" t="str">
            <v>County:</v>
          </cell>
          <cell r="W512" t="str">
            <v>La Paz</v>
          </cell>
          <cell r="Y512" t="str">
            <v>Statement for Program Contractor 110049 - Evercare of Arizona, Inc.</v>
          </cell>
          <cell r="AD512" t="str">
            <v>County:</v>
          </cell>
          <cell r="AE512" t="str">
            <v>Maricopa</v>
          </cell>
          <cell r="AG512" t="str">
            <v>Statement for Program Contractor 110049 - Evercare of Arizona, Inc.</v>
          </cell>
          <cell r="AL512" t="str">
            <v>County:</v>
          </cell>
          <cell r="AM512" t="str">
            <v>Mohave</v>
          </cell>
          <cell r="AO512" t="str">
            <v>Statement for Program Contractor 110049 - Evercare of Arizona, Inc.</v>
          </cell>
          <cell r="AT512" t="str">
            <v>County:</v>
          </cell>
          <cell r="AU512" t="str">
            <v>Navajo</v>
          </cell>
          <cell r="AW512" t="str">
            <v>Statement for Program Contractor 110049 - Evercare of Arizona, Inc.</v>
          </cell>
          <cell r="BB512" t="str">
            <v>County:</v>
          </cell>
          <cell r="BC512" t="str">
            <v>Yuma</v>
          </cell>
        </row>
        <row r="514">
          <cell r="A514" t="str">
            <v>For the Month ending 9/30/2006 in the Fiscal Year ending 9/30/2006</v>
          </cell>
          <cell r="F514" t="str">
            <v>Page 3 of 21</v>
          </cell>
          <cell r="I514" t="str">
            <v>For the Month ending 9/30/2006 in the Fiscal Year ending 9/30/2006</v>
          </cell>
          <cell r="N514" t="str">
            <v>Page 6 of 21</v>
          </cell>
          <cell r="Q514" t="str">
            <v>For the Month ending 9/30/2006 in the Fiscal Year ending 9/30/2006</v>
          </cell>
          <cell r="V514" t="str">
            <v>Page 9 of 21</v>
          </cell>
          <cell r="Y514" t="str">
            <v>For the Month ending 9/30/2006 in the Fiscal Year ending 9/30/2006</v>
          </cell>
          <cell r="AD514" t="str">
            <v>Page 12 of 21</v>
          </cell>
          <cell r="AG514" t="str">
            <v>For the Month ending 9/30/2006 in the Fiscal Year ending 9/30/2006</v>
          </cell>
          <cell r="AL514" t="str">
            <v>Page 15 of 21</v>
          </cell>
          <cell r="AO514" t="str">
            <v>For the Month ending 9/30/2006 in the Fiscal Year ending 9/30/2006</v>
          </cell>
          <cell r="AT514" t="str">
            <v>Page 18 of 21</v>
          </cell>
          <cell r="AW514" t="str">
            <v>For the Month ending 9/30/2006 in the Fiscal Year ending 9/30/2006</v>
          </cell>
          <cell r="BB514" t="str">
            <v>Page 21 of 21</v>
          </cell>
        </row>
        <row r="517">
          <cell r="A517" t="str">
            <v>Utilization Data Report by County</v>
          </cell>
          <cell r="I517" t="str">
            <v>Utilization Data Report by County</v>
          </cell>
          <cell r="Q517" t="str">
            <v>Utilization Data Report by County</v>
          </cell>
          <cell r="Y517" t="str">
            <v>Utilization Data Report by County</v>
          </cell>
          <cell r="AG517" t="str">
            <v>Utilization Data Report by County</v>
          </cell>
          <cell r="AO517" t="str">
            <v>Utilization Data Report by County</v>
          </cell>
          <cell r="AW517" t="str">
            <v>Utilization Data Report by County</v>
          </cell>
        </row>
        <row r="519">
          <cell r="B519" t="str">
            <v>MEDICARE</v>
          </cell>
          <cell r="D519" t="str">
            <v>NON-MEDICARE</v>
          </cell>
          <cell r="F519" t="str">
            <v>TOTAL</v>
          </cell>
          <cell r="J519" t="str">
            <v>MEDICARE</v>
          </cell>
          <cell r="L519" t="str">
            <v>NON-MEDICARE</v>
          </cell>
          <cell r="N519" t="str">
            <v>TOTAL</v>
          </cell>
          <cell r="R519" t="str">
            <v>MEDICARE</v>
          </cell>
          <cell r="T519" t="str">
            <v>NON-MEDICARE</v>
          </cell>
          <cell r="V519" t="str">
            <v>TOTAL</v>
          </cell>
          <cell r="Z519" t="str">
            <v>MEDICARE</v>
          </cell>
          <cell r="AB519" t="str">
            <v>NON-MEDICARE</v>
          </cell>
          <cell r="AD519" t="str">
            <v>TOTAL</v>
          </cell>
          <cell r="AH519" t="str">
            <v>MEDICARE</v>
          </cell>
          <cell r="AJ519" t="str">
            <v>NON-MEDICARE</v>
          </cell>
          <cell r="AL519" t="str">
            <v>TOTAL</v>
          </cell>
          <cell r="AP519" t="str">
            <v>MEDICARE</v>
          </cell>
          <cell r="AR519" t="str">
            <v>NON-MEDICARE</v>
          </cell>
          <cell r="AT519" t="str">
            <v>TOTAL</v>
          </cell>
          <cell r="AX519" t="str">
            <v>MEDICARE</v>
          </cell>
          <cell r="AZ519" t="str">
            <v>NON-MEDICARE</v>
          </cell>
          <cell r="BB519" t="str">
            <v>TOTAL</v>
          </cell>
        </row>
        <row r="520">
          <cell r="A520" t="str">
            <v>ITEM DESCRIPTION</v>
          </cell>
          <cell r="B520" t="str">
            <v>Current</v>
          </cell>
          <cell r="D520" t="str">
            <v>Current</v>
          </cell>
          <cell r="F520" t="str">
            <v>Current</v>
          </cell>
          <cell r="I520" t="str">
            <v>ITEM DESCRIPTION</v>
          </cell>
          <cell r="J520" t="str">
            <v>Current</v>
          </cell>
          <cell r="L520" t="str">
            <v>Current</v>
          </cell>
          <cell r="N520" t="str">
            <v>Current</v>
          </cell>
          <cell r="Q520" t="str">
            <v>ITEM DESCRIPTION</v>
          </cell>
          <cell r="R520" t="str">
            <v>Current</v>
          </cell>
          <cell r="T520" t="str">
            <v>Current</v>
          </cell>
          <cell r="V520" t="str">
            <v>Current</v>
          </cell>
          <cell r="Y520" t="str">
            <v>ITEM DESCRIPTION</v>
          </cell>
          <cell r="Z520" t="str">
            <v>Current</v>
          </cell>
          <cell r="AB520" t="str">
            <v>Current</v>
          </cell>
          <cell r="AD520" t="str">
            <v>Current</v>
          </cell>
          <cell r="AG520" t="str">
            <v>ITEM DESCRIPTION</v>
          </cell>
          <cell r="AH520" t="str">
            <v>Current</v>
          </cell>
          <cell r="AJ520" t="str">
            <v>Current</v>
          </cell>
          <cell r="AL520" t="str">
            <v>Current</v>
          </cell>
          <cell r="AO520" t="str">
            <v>ITEM DESCRIPTION</v>
          </cell>
          <cell r="AP520" t="str">
            <v>Current</v>
          </cell>
          <cell r="AR520" t="str">
            <v>Current</v>
          </cell>
          <cell r="AT520" t="str">
            <v>Current</v>
          </cell>
          <cell r="AW520" t="str">
            <v>ITEM DESCRIPTION</v>
          </cell>
          <cell r="AX520" t="str">
            <v>Current</v>
          </cell>
          <cell r="AZ520" t="str">
            <v>Current</v>
          </cell>
          <cell r="BB520" t="str">
            <v>Current</v>
          </cell>
        </row>
        <row r="521">
          <cell r="B521" t="str">
            <v>Period</v>
          </cell>
          <cell r="C521" t="str">
            <v>YTD</v>
          </cell>
          <cell r="D521" t="str">
            <v>Period</v>
          </cell>
          <cell r="E521" t="str">
            <v>YTD</v>
          </cell>
          <cell r="F521" t="str">
            <v>Period</v>
          </cell>
          <cell r="G521" t="str">
            <v>YTD</v>
          </cell>
          <cell r="J521" t="str">
            <v>Period</v>
          </cell>
          <cell r="K521" t="str">
            <v>YTD</v>
          </cell>
          <cell r="L521" t="str">
            <v>Period</v>
          </cell>
          <cell r="M521" t="str">
            <v>YTD</v>
          </cell>
          <cell r="N521" t="str">
            <v>Period</v>
          </cell>
          <cell r="O521" t="str">
            <v>YTD</v>
          </cell>
          <cell r="R521" t="str">
            <v>Period</v>
          </cell>
          <cell r="S521" t="str">
            <v>YTD</v>
          </cell>
          <cell r="T521" t="str">
            <v>Period</v>
          </cell>
          <cell r="U521" t="str">
            <v>YTD</v>
          </cell>
          <cell r="V521" t="str">
            <v>Period</v>
          </cell>
          <cell r="W521" t="str">
            <v>YTD</v>
          </cell>
          <cell r="Z521" t="str">
            <v>Period</v>
          </cell>
          <cell r="AA521" t="str">
            <v>YTD</v>
          </cell>
          <cell r="AB521" t="str">
            <v>Period</v>
          </cell>
          <cell r="AC521" t="str">
            <v>YTD</v>
          </cell>
          <cell r="AD521" t="str">
            <v>Period</v>
          </cell>
          <cell r="AE521" t="str">
            <v>YTD</v>
          </cell>
          <cell r="AH521" t="str">
            <v>Period</v>
          </cell>
          <cell r="AI521" t="str">
            <v>YTD</v>
          </cell>
          <cell r="AJ521" t="str">
            <v>Period</v>
          </cell>
          <cell r="AK521" t="str">
            <v>YTD</v>
          </cell>
          <cell r="AL521" t="str">
            <v>Period</v>
          </cell>
          <cell r="AM521" t="str">
            <v>YTD</v>
          </cell>
          <cell r="AP521" t="str">
            <v>Period</v>
          </cell>
          <cell r="AQ521" t="str">
            <v>YTD</v>
          </cell>
          <cell r="AR521" t="str">
            <v>Period</v>
          </cell>
          <cell r="AS521" t="str">
            <v>YTD</v>
          </cell>
          <cell r="AT521" t="str">
            <v>Period</v>
          </cell>
          <cell r="AU521" t="str">
            <v>YTD</v>
          </cell>
          <cell r="AX521" t="str">
            <v>Period</v>
          </cell>
          <cell r="AY521" t="str">
            <v>YTD</v>
          </cell>
          <cell r="AZ521" t="str">
            <v>Period</v>
          </cell>
          <cell r="BA521" t="str">
            <v>YTD</v>
          </cell>
          <cell r="BB521" t="str">
            <v>Period</v>
          </cell>
          <cell r="BC521" t="str">
            <v>YTD</v>
          </cell>
        </row>
        <row r="522">
          <cell r="A522" t="str">
            <v>A.   Enrollees (At End of Period)</v>
          </cell>
          <cell r="B522">
            <v>0</v>
          </cell>
          <cell r="D522">
            <v>0</v>
          </cell>
          <cell r="F522">
            <v>0</v>
          </cell>
          <cell r="I522" t="str">
            <v>A.   Enrollees (At End of Period)</v>
          </cell>
          <cell r="J522">
            <v>0</v>
          </cell>
          <cell r="L522">
            <v>0</v>
          </cell>
          <cell r="N522">
            <v>0</v>
          </cell>
          <cell r="Q522" t="str">
            <v>A.   Enrollees (At End of Period)</v>
          </cell>
          <cell r="R522">
            <v>0</v>
          </cell>
          <cell r="T522">
            <v>0</v>
          </cell>
          <cell r="V522">
            <v>0</v>
          </cell>
          <cell r="Y522" t="str">
            <v>A.   Enrollees (At End of Period)</v>
          </cell>
          <cell r="Z522">
            <v>0</v>
          </cell>
          <cell r="AB522">
            <v>0</v>
          </cell>
          <cell r="AD522">
            <v>0</v>
          </cell>
          <cell r="AG522" t="str">
            <v>A.   Enrollees (At End of Period)</v>
          </cell>
          <cell r="AH522">
            <v>0</v>
          </cell>
          <cell r="AJ522">
            <v>0</v>
          </cell>
          <cell r="AL522">
            <v>0</v>
          </cell>
          <cell r="AO522" t="str">
            <v>A.   Enrollees (At End of Period)</v>
          </cell>
          <cell r="AP522">
            <v>0</v>
          </cell>
          <cell r="AR522">
            <v>0</v>
          </cell>
          <cell r="AT522">
            <v>0</v>
          </cell>
          <cell r="AW522" t="str">
            <v>A.   Enrollees (At End of Period)</v>
          </cell>
          <cell r="AX522">
            <v>0</v>
          </cell>
          <cell r="AZ522">
            <v>0</v>
          </cell>
          <cell r="BB522">
            <v>0</v>
          </cell>
        </row>
        <row r="524">
          <cell r="A524" t="str">
            <v>B.   Member Months (Unduplicated)</v>
          </cell>
          <cell r="B524">
            <v>0</v>
          </cell>
          <cell r="C524">
            <v>190.88669999999996</v>
          </cell>
          <cell r="D524">
            <v>0</v>
          </cell>
          <cell r="E524">
            <v>54.75</v>
          </cell>
          <cell r="F524">
            <v>0</v>
          </cell>
          <cell r="G524">
            <v>245.63669999999996</v>
          </cell>
          <cell r="I524" t="str">
            <v>B.   Member Months (Unduplicated)</v>
          </cell>
          <cell r="J524">
            <v>0</v>
          </cell>
          <cell r="K524">
            <v>513.7274000000001</v>
          </cell>
          <cell r="L524">
            <v>0</v>
          </cell>
          <cell r="M524">
            <v>110.61330000000001</v>
          </cell>
          <cell r="N524">
            <v>0</v>
          </cell>
          <cell r="O524">
            <v>624.34070000000008</v>
          </cell>
          <cell r="Q524" t="str">
            <v>B.   Member Months (Unduplicated)</v>
          </cell>
          <cell r="R524">
            <v>0</v>
          </cell>
          <cell r="S524">
            <v>222.08120000000002</v>
          </cell>
          <cell r="T524">
            <v>0</v>
          </cell>
          <cell r="U524">
            <v>17.07</v>
          </cell>
          <cell r="V524">
            <v>0</v>
          </cell>
          <cell r="W524">
            <v>239.15120000000002</v>
          </cell>
          <cell r="Y524" t="str">
            <v>B.   Member Months (Unduplicated)</v>
          </cell>
          <cell r="Z524">
            <v>0</v>
          </cell>
          <cell r="AA524">
            <v>13367.081800000002</v>
          </cell>
          <cell r="AB524">
            <v>0</v>
          </cell>
          <cell r="AC524">
            <v>1964.4491000000003</v>
          </cell>
          <cell r="AD524">
            <v>0</v>
          </cell>
          <cell r="AE524">
            <v>15331.530900000002</v>
          </cell>
          <cell r="AG524" t="str">
            <v>B.   Member Months (Unduplicated)</v>
          </cell>
          <cell r="AH524">
            <v>0</v>
          </cell>
          <cell r="AI524">
            <v>2465.0030999999999</v>
          </cell>
          <cell r="AJ524">
            <v>0</v>
          </cell>
          <cell r="AK524">
            <v>338.37329999999997</v>
          </cell>
          <cell r="AL524">
            <v>0</v>
          </cell>
          <cell r="AM524">
            <v>2803.3764000000001</v>
          </cell>
          <cell r="AO524" t="str">
            <v>B.   Member Months (Unduplicated)</v>
          </cell>
          <cell r="AP524">
            <v>0</v>
          </cell>
          <cell r="AQ524">
            <v>588.85000000000014</v>
          </cell>
          <cell r="AR524">
            <v>0</v>
          </cell>
          <cell r="AS524">
            <v>145.74229999999997</v>
          </cell>
          <cell r="AT524">
            <v>0</v>
          </cell>
          <cell r="AU524">
            <v>734.59230000000014</v>
          </cell>
          <cell r="AW524" t="str">
            <v>B.   Member Months (Unduplicated)</v>
          </cell>
          <cell r="AX524">
            <v>0</v>
          </cell>
          <cell r="AY524">
            <v>1674.2218</v>
          </cell>
          <cell r="AZ524">
            <v>0</v>
          </cell>
          <cell r="BA524">
            <v>331.96999999999997</v>
          </cell>
          <cell r="BB524">
            <v>0</v>
          </cell>
          <cell r="BC524">
            <v>2006.1918000000001</v>
          </cell>
        </row>
        <row r="525">
          <cell r="A525" t="str">
            <v xml:space="preserve">   Institutional Member Months Total</v>
          </cell>
          <cell r="B525">
            <v>0</v>
          </cell>
          <cell r="C525">
            <v>15.7</v>
          </cell>
          <cell r="D525">
            <v>0</v>
          </cell>
          <cell r="E525">
            <v>11.14</v>
          </cell>
          <cell r="F525">
            <v>0</v>
          </cell>
          <cell r="G525">
            <v>26.84</v>
          </cell>
          <cell r="I525" t="str">
            <v xml:space="preserve">   Institutional Member Months Total</v>
          </cell>
          <cell r="J525">
            <v>0</v>
          </cell>
          <cell r="K525">
            <v>190.48</v>
          </cell>
          <cell r="L525">
            <v>0</v>
          </cell>
          <cell r="M525">
            <v>12.73</v>
          </cell>
          <cell r="N525">
            <v>0</v>
          </cell>
          <cell r="O525">
            <v>203.20999999999998</v>
          </cell>
          <cell r="Q525" t="str">
            <v xml:space="preserve">   Institutional Member Months Total</v>
          </cell>
          <cell r="R525">
            <v>0</v>
          </cell>
          <cell r="S525">
            <v>122.66999999999999</v>
          </cell>
          <cell r="T525">
            <v>0</v>
          </cell>
          <cell r="U525">
            <v>3</v>
          </cell>
          <cell r="V525">
            <v>0</v>
          </cell>
          <cell r="W525">
            <v>125.66999999999999</v>
          </cell>
          <cell r="Y525" t="str">
            <v xml:space="preserve">   Institutional Member Months Total</v>
          </cell>
          <cell r="Z525">
            <v>0</v>
          </cell>
          <cell r="AA525">
            <v>5378.2800000000007</v>
          </cell>
          <cell r="AB525">
            <v>0</v>
          </cell>
          <cell r="AC525">
            <v>460.42000000000007</v>
          </cell>
          <cell r="AD525">
            <v>0</v>
          </cell>
          <cell r="AE525">
            <v>5838.7000000000007</v>
          </cell>
          <cell r="AG525" t="str">
            <v xml:space="preserve">   Institutional Member Months Total</v>
          </cell>
          <cell r="AH525">
            <v>0</v>
          </cell>
          <cell r="AI525">
            <v>1342.8</v>
          </cell>
          <cell r="AJ525">
            <v>0</v>
          </cell>
          <cell r="AK525">
            <v>92.289999999999992</v>
          </cell>
          <cell r="AL525">
            <v>0</v>
          </cell>
          <cell r="AM525">
            <v>1435.09</v>
          </cell>
          <cell r="AO525" t="str">
            <v xml:space="preserve">   Institutional Member Months Total</v>
          </cell>
          <cell r="AP525">
            <v>0</v>
          </cell>
          <cell r="AQ525">
            <v>111.26</v>
          </cell>
          <cell r="AR525">
            <v>0</v>
          </cell>
          <cell r="AS525">
            <v>25.259999999999998</v>
          </cell>
          <cell r="AT525">
            <v>0</v>
          </cell>
          <cell r="AU525">
            <v>136.52000000000001</v>
          </cell>
          <cell r="AW525" t="str">
            <v xml:space="preserve">   Institutional Member Months Total</v>
          </cell>
          <cell r="AX525">
            <v>0</v>
          </cell>
          <cell r="AY525">
            <v>878.52</v>
          </cell>
          <cell r="AZ525">
            <v>0</v>
          </cell>
          <cell r="BA525">
            <v>113.56</v>
          </cell>
          <cell r="BB525">
            <v>0</v>
          </cell>
          <cell r="BC525">
            <v>992.07999999999993</v>
          </cell>
        </row>
        <row r="526">
          <cell r="A526" t="str">
            <v xml:space="preserve">   1.  Level I</v>
          </cell>
          <cell r="B526">
            <v>0</v>
          </cell>
          <cell r="C526">
            <v>6.81</v>
          </cell>
          <cell r="D526">
            <v>0</v>
          </cell>
          <cell r="E526">
            <v>8.14</v>
          </cell>
          <cell r="F526">
            <v>0</v>
          </cell>
          <cell r="G526">
            <v>14.95</v>
          </cell>
          <cell r="I526" t="str">
            <v xml:space="preserve">   1.  Level I</v>
          </cell>
          <cell r="J526">
            <v>0</v>
          </cell>
          <cell r="K526">
            <v>86.49</v>
          </cell>
          <cell r="L526">
            <v>0</v>
          </cell>
          <cell r="M526">
            <v>8.23</v>
          </cell>
          <cell r="N526">
            <v>0</v>
          </cell>
          <cell r="O526">
            <v>94.72</v>
          </cell>
          <cell r="Q526" t="str">
            <v xml:space="preserve">   1.  Level I</v>
          </cell>
          <cell r="R526">
            <v>0</v>
          </cell>
          <cell r="S526">
            <v>78.349999999999994</v>
          </cell>
          <cell r="T526">
            <v>0</v>
          </cell>
          <cell r="U526">
            <v>0</v>
          </cell>
          <cell r="V526">
            <v>0</v>
          </cell>
          <cell r="W526">
            <v>78.349999999999994</v>
          </cell>
          <cell r="Y526" t="str">
            <v xml:space="preserve">   1.  Level I</v>
          </cell>
          <cell r="Z526">
            <v>0</v>
          </cell>
          <cell r="AA526">
            <v>3650.05</v>
          </cell>
          <cell r="AB526">
            <v>0</v>
          </cell>
          <cell r="AC526">
            <v>288.17</v>
          </cell>
          <cell r="AD526">
            <v>0</v>
          </cell>
          <cell r="AE526">
            <v>3938.2200000000003</v>
          </cell>
          <cell r="AG526" t="str">
            <v xml:space="preserve">   1.  Level I</v>
          </cell>
          <cell r="AH526">
            <v>0</v>
          </cell>
          <cell r="AI526">
            <v>607.04999999999995</v>
          </cell>
          <cell r="AJ526">
            <v>0</v>
          </cell>
          <cell r="AK526">
            <v>46.1</v>
          </cell>
          <cell r="AL526">
            <v>0</v>
          </cell>
          <cell r="AM526">
            <v>653.15</v>
          </cell>
          <cell r="AO526" t="str">
            <v xml:space="preserve">   1.  Level I</v>
          </cell>
          <cell r="AP526">
            <v>0</v>
          </cell>
          <cell r="AQ526">
            <v>64.41</v>
          </cell>
          <cell r="AR526">
            <v>0</v>
          </cell>
          <cell r="AS526">
            <v>22.259999999999998</v>
          </cell>
          <cell r="AT526">
            <v>0</v>
          </cell>
          <cell r="AU526">
            <v>86.669999999999987</v>
          </cell>
          <cell r="AW526" t="str">
            <v xml:space="preserve">   1.  Level I</v>
          </cell>
          <cell r="AX526">
            <v>0</v>
          </cell>
          <cell r="AY526">
            <v>471.98</v>
          </cell>
          <cell r="AZ526">
            <v>0</v>
          </cell>
          <cell r="BA526">
            <v>69.94</v>
          </cell>
          <cell r="BB526">
            <v>0</v>
          </cell>
          <cell r="BC526">
            <v>541.92000000000007</v>
          </cell>
        </row>
        <row r="527">
          <cell r="A527" t="str">
            <v xml:space="preserve">   2.  Level II</v>
          </cell>
          <cell r="B527">
            <v>0</v>
          </cell>
          <cell r="C527">
            <v>6.73</v>
          </cell>
          <cell r="D527">
            <v>0</v>
          </cell>
          <cell r="E527">
            <v>3</v>
          </cell>
          <cell r="F527">
            <v>0</v>
          </cell>
          <cell r="G527">
            <v>9.73</v>
          </cell>
          <cell r="I527" t="str">
            <v xml:space="preserve">   2.  Level II</v>
          </cell>
          <cell r="J527">
            <v>0</v>
          </cell>
          <cell r="K527">
            <v>87.8</v>
          </cell>
          <cell r="L527">
            <v>0</v>
          </cell>
          <cell r="M527">
            <v>3</v>
          </cell>
          <cell r="N527">
            <v>0</v>
          </cell>
          <cell r="O527">
            <v>90.8</v>
          </cell>
          <cell r="Q527" t="str">
            <v xml:space="preserve">   2.  Level II</v>
          </cell>
          <cell r="R527">
            <v>0</v>
          </cell>
          <cell r="S527">
            <v>37.57</v>
          </cell>
          <cell r="T527">
            <v>0</v>
          </cell>
          <cell r="U527">
            <v>3</v>
          </cell>
          <cell r="V527">
            <v>0</v>
          </cell>
          <cell r="W527">
            <v>40.57</v>
          </cell>
          <cell r="Y527" t="str">
            <v xml:space="preserve">   2.  Level II</v>
          </cell>
          <cell r="Z527">
            <v>0</v>
          </cell>
          <cell r="AA527">
            <v>1526.49</v>
          </cell>
          <cell r="AB527">
            <v>0</v>
          </cell>
          <cell r="AC527">
            <v>127.19</v>
          </cell>
          <cell r="AD527">
            <v>0</v>
          </cell>
          <cell r="AE527">
            <v>1653.68</v>
          </cell>
          <cell r="AG527" t="str">
            <v xml:space="preserve">   2.  Level II</v>
          </cell>
          <cell r="AH527">
            <v>0</v>
          </cell>
          <cell r="AI527">
            <v>602.55999999999995</v>
          </cell>
          <cell r="AJ527">
            <v>0</v>
          </cell>
          <cell r="AK527">
            <v>28.279999999999998</v>
          </cell>
          <cell r="AL527">
            <v>0</v>
          </cell>
          <cell r="AM527">
            <v>630.83999999999992</v>
          </cell>
          <cell r="AO527" t="str">
            <v xml:space="preserve">   2.  Level II</v>
          </cell>
          <cell r="AP527">
            <v>0</v>
          </cell>
          <cell r="AQ527">
            <v>39.450000000000003</v>
          </cell>
          <cell r="AR527">
            <v>0</v>
          </cell>
          <cell r="AS527">
            <v>3</v>
          </cell>
          <cell r="AT527">
            <v>0</v>
          </cell>
          <cell r="AU527">
            <v>42.45</v>
          </cell>
          <cell r="AW527" t="str">
            <v xml:space="preserve">   2.  Level II</v>
          </cell>
          <cell r="AX527">
            <v>0</v>
          </cell>
          <cell r="AY527">
            <v>357.26</v>
          </cell>
          <cell r="AZ527">
            <v>0</v>
          </cell>
          <cell r="BA527">
            <v>27.619999999999997</v>
          </cell>
          <cell r="BB527">
            <v>0</v>
          </cell>
          <cell r="BC527">
            <v>384.88</v>
          </cell>
        </row>
        <row r="528">
          <cell r="A528" t="str">
            <v xml:space="preserve">   3.  Level III</v>
          </cell>
          <cell r="B528">
            <v>0</v>
          </cell>
          <cell r="C528">
            <v>2.16</v>
          </cell>
          <cell r="D528">
            <v>0</v>
          </cell>
          <cell r="E528">
            <v>0</v>
          </cell>
          <cell r="F528">
            <v>0</v>
          </cell>
          <cell r="G528">
            <v>2.16</v>
          </cell>
          <cell r="I528" t="str">
            <v xml:space="preserve">   3.  Level III</v>
          </cell>
          <cell r="J528">
            <v>0</v>
          </cell>
          <cell r="K528">
            <v>16.190000000000001</v>
          </cell>
          <cell r="L528">
            <v>0</v>
          </cell>
          <cell r="M528">
            <v>1.5</v>
          </cell>
          <cell r="N528">
            <v>0</v>
          </cell>
          <cell r="O528">
            <v>17.690000000000001</v>
          </cell>
          <cell r="Q528" t="str">
            <v xml:space="preserve">   3.  Level III</v>
          </cell>
          <cell r="R528">
            <v>0</v>
          </cell>
          <cell r="S528">
            <v>6.75</v>
          </cell>
          <cell r="T528">
            <v>0</v>
          </cell>
          <cell r="U528">
            <v>0</v>
          </cell>
          <cell r="V528">
            <v>0</v>
          </cell>
          <cell r="W528">
            <v>6.75</v>
          </cell>
          <cell r="Y528" t="str">
            <v xml:space="preserve">   3.  Level III</v>
          </cell>
          <cell r="Z528">
            <v>0</v>
          </cell>
          <cell r="AA528">
            <v>200.77</v>
          </cell>
          <cell r="AB528">
            <v>0</v>
          </cell>
          <cell r="AC528">
            <v>31.090000000000003</v>
          </cell>
          <cell r="AD528">
            <v>0</v>
          </cell>
          <cell r="AE528">
            <v>231.86</v>
          </cell>
          <cell r="AG528" t="str">
            <v xml:space="preserve">   3.  Level III</v>
          </cell>
          <cell r="AH528">
            <v>0</v>
          </cell>
          <cell r="AI528">
            <v>133.19</v>
          </cell>
          <cell r="AJ528">
            <v>0</v>
          </cell>
          <cell r="AK528">
            <v>17.91</v>
          </cell>
          <cell r="AL528">
            <v>0</v>
          </cell>
          <cell r="AM528">
            <v>151.1</v>
          </cell>
          <cell r="AO528" t="str">
            <v xml:space="preserve">   3.  Level III</v>
          </cell>
          <cell r="AP528">
            <v>0</v>
          </cell>
          <cell r="AQ528">
            <v>0.4</v>
          </cell>
          <cell r="AR528">
            <v>0</v>
          </cell>
          <cell r="AS528">
            <v>0</v>
          </cell>
          <cell r="AT528">
            <v>0</v>
          </cell>
          <cell r="AU528">
            <v>0.4</v>
          </cell>
          <cell r="AW528" t="str">
            <v xml:space="preserve">   3.  Level III</v>
          </cell>
          <cell r="AX528">
            <v>0</v>
          </cell>
          <cell r="AY528">
            <v>49.28</v>
          </cell>
          <cell r="AZ528">
            <v>0</v>
          </cell>
          <cell r="BA528">
            <v>16</v>
          </cell>
          <cell r="BB528">
            <v>0</v>
          </cell>
          <cell r="BC528">
            <v>65.28</v>
          </cell>
        </row>
        <row r="529">
          <cell r="A529" t="str">
            <v xml:space="preserve">   4.  Level IV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I529" t="str">
            <v xml:space="preserve">   4.  Level IV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Q529" t="str">
            <v xml:space="preserve">   4.  Level IV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Y529" t="str">
            <v xml:space="preserve">   4.  Level IV</v>
          </cell>
          <cell r="Z529">
            <v>0</v>
          </cell>
          <cell r="AA529">
            <v>0.97</v>
          </cell>
          <cell r="AB529">
            <v>0</v>
          </cell>
          <cell r="AC529">
            <v>13.969999999999999</v>
          </cell>
          <cell r="AD529">
            <v>0</v>
          </cell>
          <cell r="AE529">
            <v>14.94</v>
          </cell>
          <cell r="AG529" t="str">
            <v xml:space="preserve">   4.  Level IV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O529" t="str">
            <v xml:space="preserve">   4.  Level IV</v>
          </cell>
          <cell r="AP529">
            <v>0</v>
          </cell>
          <cell r="AQ529">
            <v>7</v>
          </cell>
          <cell r="AR529">
            <v>0</v>
          </cell>
          <cell r="AS529">
            <v>0</v>
          </cell>
          <cell r="AT529">
            <v>0</v>
          </cell>
          <cell r="AU529">
            <v>7</v>
          </cell>
          <cell r="AW529" t="str">
            <v xml:space="preserve">   4.  Level IV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</row>
        <row r="530">
          <cell r="A530" t="str">
            <v xml:space="preserve">   5.</v>
          </cell>
          <cell r="I530" t="str">
            <v xml:space="preserve">   5.</v>
          </cell>
          <cell r="Q530" t="str">
            <v xml:space="preserve">   5.</v>
          </cell>
          <cell r="Y530" t="str">
            <v xml:space="preserve">   5.</v>
          </cell>
          <cell r="AG530" t="str">
            <v xml:space="preserve">   5.</v>
          </cell>
          <cell r="AO530" t="str">
            <v xml:space="preserve">   5.</v>
          </cell>
          <cell r="AW530" t="str">
            <v xml:space="preserve">   5.</v>
          </cell>
        </row>
        <row r="531">
          <cell r="A531" t="str">
            <v xml:space="preserve">   6.</v>
          </cell>
          <cell r="I531" t="str">
            <v xml:space="preserve">   6.</v>
          </cell>
          <cell r="Q531" t="str">
            <v xml:space="preserve">   6.</v>
          </cell>
          <cell r="Y531" t="str">
            <v xml:space="preserve">   6.</v>
          </cell>
          <cell r="AG531" t="str">
            <v xml:space="preserve">   6.</v>
          </cell>
          <cell r="AO531" t="str">
            <v xml:space="preserve">   6.</v>
          </cell>
          <cell r="AW531" t="str">
            <v xml:space="preserve">   6.</v>
          </cell>
        </row>
        <row r="532">
          <cell r="A532" t="str">
            <v xml:space="preserve">   7.  Home and Community Based Services (HCBS) Total</v>
          </cell>
          <cell r="B532">
            <v>0</v>
          </cell>
          <cell r="C532">
            <v>193.30999999999997</v>
          </cell>
          <cell r="D532">
            <v>0</v>
          </cell>
          <cell r="E532">
            <v>50.61</v>
          </cell>
          <cell r="F532">
            <v>0</v>
          </cell>
          <cell r="G532">
            <v>243.91999999999996</v>
          </cell>
          <cell r="I532" t="str">
            <v xml:space="preserve">   7.  Home and Community Based Services (HCBS) Total</v>
          </cell>
          <cell r="J532">
            <v>0</v>
          </cell>
          <cell r="K532">
            <v>338.48</v>
          </cell>
          <cell r="L532">
            <v>0</v>
          </cell>
          <cell r="M532">
            <v>88.35</v>
          </cell>
          <cell r="N532">
            <v>0</v>
          </cell>
          <cell r="O532">
            <v>426.83000000000004</v>
          </cell>
          <cell r="Q532" t="str">
            <v xml:space="preserve">   7.  Home and Community Based Services (HCBS) Total</v>
          </cell>
          <cell r="R532">
            <v>0</v>
          </cell>
          <cell r="S532">
            <v>95.550000000000011</v>
          </cell>
          <cell r="T532">
            <v>0</v>
          </cell>
          <cell r="U532">
            <v>14.07</v>
          </cell>
          <cell r="V532">
            <v>0</v>
          </cell>
          <cell r="W532">
            <v>109.62</v>
          </cell>
          <cell r="Y532" t="str">
            <v xml:space="preserve">   7.  Home and Community Based Services (HCBS) Total</v>
          </cell>
          <cell r="Z532">
            <v>0</v>
          </cell>
          <cell r="AA532">
            <v>8554.57</v>
          </cell>
          <cell r="AB532">
            <v>0</v>
          </cell>
          <cell r="AC532">
            <v>1510.57</v>
          </cell>
          <cell r="AD532">
            <v>0</v>
          </cell>
          <cell r="AE532">
            <v>10065.14</v>
          </cell>
          <cell r="AG532" t="str">
            <v xml:space="preserve">   7.  Home and Community Based Services (HCBS) Total</v>
          </cell>
          <cell r="AH532">
            <v>0</v>
          </cell>
          <cell r="AI532">
            <v>1325.78</v>
          </cell>
          <cell r="AJ532">
            <v>0</v>
          </cell>
          <cell r="AK532">
            <v>251.34</v>
          </cell>
          <cell r="AL532">
            <v>0</v>
          </cell>
          <cell r="AM532">
            <v>1577.12</v>
          </cell>
          <cell r="AO532" t="str">
            <v xml:space="preserve">   7.  Home and Community Based Services (HCBS) Total</v>
          </cell>
          <cell r="AP532">
            <v>0</v>
          </cell>
          <cell r="AQ532">
            <v>479.69000000000005</v>
          </cell>
          <cell r="AR532">
            <v>0</v>
          </cell>
          <cell r="AS532">
            <v>135.70999999999998</v>
          </cell>
          <cell r="AT532">
            <v>0</v>
          </cell>
          <cell r="AU532">
            <v>615.40000000000009</v>
          </cell>
          <cell r="AW532" t="str">
            <v xml:space="preserve">   7.  Home and Community Based Services (HCBS) Total</v>
          </cell>
          <cell r="AX532">
            <v>0</v>
          </cell>
          <cell r="AY532">
            <v>1021.8000000000001</v>
          </cell>
          <cell r="AZ532">
            <v>0</v>
          </cell>
          <cell r="BA532">
            <v>258.95</v>
          </cell>
          <cell r="BB532">
            <v>0</v>
          </cell>
          <cell r="BC532">
            <v>1280.75</v>
          </cell>
        </row>
        <row r="533">
          <cell r="A533" t="str">
            <v xml:space="preserve">       a.  Adult Foster Care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I533" t="str">
            <v xml:space="preserve">       a.  Adult Foster Care</v>
          </cell>
          <cell r="J533">
            <v>0</v>
          </cell>
          <cell r="K533">
            <v>0</v>
          </cell>
          <cell r="L533">
            <v>0</v>
          </cell>
          <cell r="M533">
            <v>1.17</v>
          </cell>
          <cell r="N533">
            <v>0</v>
          </cell>
          <cell r="O533">
            <v>1.17</v>
          </cell>
          <cell r="Q533" t="str">
            <v xml:space="preserve">       a.  Adult Foster Care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Y533" t="str">
            <v xml:space="preserve">       a.  Adult Foster Care</v>
          </cell>
          <cell r="Z533">
            <v>0</v>
          </cell>
          <cell r="AA533">
            <v>161.51</v>
          </cell>
          <cell r="AB533">
            <v>0</v>
          </cell>
          <cell r="AC533">
            <v>26.04</v>
          </cell>
          <cell r="AD533">
            <v>0</v>
          </cell>
          <cell r="AE533">
            <v>187.54999999999998</v>
          </cell>
          <cell r="AG533" t="str">
            <v xml:space="preserve">       a.  Adult Foster Care</v>
          </cell>
          <cell r="AH533">
            <v>0</v>
          </cell>
          <cell r="AI533">
            <v>12.9</v>
          </cell>
          <cell r="AJ533">
            <v>0</v>
          </cell>
          <cell r="AK533">
            <v>5.73</v>
          </cell>
          <cell r="AL533">
            <v>0</v>
          </cell>
          <cell r="AM533">
            <v>18.630000000000003</v>
          </cell>
          <cell r="AO533" t="str">
            <v xml:space="preserve">       a.  Adult Foster Care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W533" t="str">
            <v xml:space="preserve">       a.  Adult Foster Care</v>
          </cell>
          <cell r="AX533">
            <v>0</v>
          </cell>
          <cell r="AY533">
            <v>4</v>
          </cell>
          <cell r="AZ533">
            <v>0</v>
          </cell>
          <cell r="BA533">
            <v>0</v>
          </cell>
          <cell r="BB533">
            <v>0</v>
          </cell>
          <cell r="BC533">
            <v>4</v>
          </cell>
        </row>
        <row r="534">
          <cell r="A534" t="str">
            <v xml:space="preserve">       b.  Assisted Living Home (Adult Care Home)</v>
          </cell>
          <cell r="B534">
            <v>0</v>
          </cell>
          <cell r="C534">
            <v>44.36</v>
          </cell>
          <cell r="D534">
            <v>0</v>
          </cell>
          <cell r="E534">
            <v>1.66</v>
          </cell>
          <cell r="F534">
            <v>0</v>
          </cell>
          <cell r="G534">
            <v>46.019999999999996</v>
          </cell>
          <cell r="I534" t="str">
            <v xml:space="preserve">       b.  Assisted Living Home (Adult Care Home)</v>
          </cell>
          <cell r="J534">
            <v>0</v>
          </cell>
          <cell r="K534">
            <v>19.060000000000002</v>
          </cell>
          <cell r="L534">
            <v>0</v>
          </cell>
          <cell r="M534">
            <v>4.7</v>
          </cell>
          <cell r="N534">
            <v>0</v>
          </cell>
          <cell r="O534">
            <v>23.76</v>
          </cell>
          <cell r="Q534" t="str">
            <v xml:space="preserve">       b.  Assisted Living Home (Adult Care Home)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Y534" t="str">
            <v xml:space="preserve">       b.  Assisted Living Home (Adult Care Home)</v>
          </cell>
          <cell r="Z534">
            <v>0</v>
          </cell>
          <cell r="AA534">
            <v>1894.61</v>
          </cell>
          <cell r="AB534">
            <v>0</v>
          </cell>
          <cell r="AC534">
            <v>120.88</v>
          </cell>
          <cell r="AD534">
            <v>0</v>
          </cell>
          <cell r="AE534">
            <v>2015.4899999999998</v>
          </cell>
          <cell r="AG534" t="str">
            <v xml:space="preserve">       b.  Assisted Living Home (Adult Care Home)</v>
          </cell>
          <cell r="AH534">
            <v>0</v>
          </cell>
          <cell r="AI534">
            <v>30.16</v>
          </cell>
          <cell r="AJ534">
            <v>0</v>
          </cell>
          <cell r="AK534">
            <v>10.3</v>
          </cell>
          <cell r="AL534">
            <v>0</v>
          </cell>
          <cell r="AM534">
            <v>40.46</v>
          </cell>
          <cell r="AO534" t="str">
            <v xml:space="preserve">       b.  Assisted Living Home (Adult Care Home)</v>
          </cell>
          <cell r="AP534">
            <v>0</v>
          </cell>
          <cell r="AQ534">
            <v>84.77</v>
          </cell>
          <cell r="AR534">
            <v>0</v>
          </cell>
          <cell r="AS534">
            <v>12</v>
          </cell>
          <cell r="AT534">
            <v>0</v>
          </cell>
          <cell r="AU534">
            <v>96.77</v>
          </cell>
          <cell r="AW534" t="str">
            <v xml:space="preserve">       b.  Assisted Living Home (Adult Care Home)</v>
          </cell>
          <cell r="AX534">
            <v>0</v>
          </cell>
          <cell r="AY534">
            <v>114.64999999999999</v>
          </cell>
          <cell r="AZ534">
            <v>0</v>
          </cell>
          <cell r="BA534">
            <v>10.27</v>
          </cell>
          <cell r="BB534">
            <v>0</v>
          </cell>
          <cell r="BC534">
            <v>124.91999999999999</v>
          </cell>
        </row>
        <row r="535">
          <cell r="A535" t="str">
            <v xml:space="preserve">       c.  Group Home (DD)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I535" t="str">
            <v xml:space="preserve">       c.  Group Home (DD)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Q535" t="str">
            <v xml:space="preserve">       c.  Group Home (DD)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Y535" t="str">
            <v xml:space="preserve">       c.  Group Home (DD)</v>
          </cell>
          <cell r="Z535">
            <v>0</v>
          </cell>
          <cell r="AA535">
            <v>4.0299999999999994</v>
          </cell>
          <cell r="AB535">
            <v>0</v>
          </cell>
          <cell r="AC535">
            <v>0</v>
          </cell>
          <cell r="AD535">
            <v>0</v>
          </cell>
          <cell r="AE535">
            <v>4.0299999999999994</v>
          </cell>
          <cell r="AG535" t="str">
            <v xml:space="preserve">       c.  Group Home (DD)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O535" t="str">
            <v xml:space="preserve">       c.  Group Home (DD)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W535" t="str">
            <v xml:space="preserve">       c.  Group Home (DD)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</row>
        <row r="536">
          <cell r="A536" t="str">
            <v xml:space="preserve">       d.  Individual Home</v>
          </cell>
          <cell r="B536">
            <v>0</v>
          </cell>
          <cell r="C536">
            <v>79.72999999999999</v>
          </cell>
          <cell r="D536">
            <v>0</v>
          </cell>
          <cell r="E536">
            <v>36.950000000000003</v>
          </cell>
          <cell r="F536">
            <v>0</v>
          </cell>
          <cell r="G536">
            <v>116.67999999999999</v>
          </cell>
          <cell r="I536" t="str">
            <v xml:space="preserve">       d.  Individual Home</v>
          </cell>
          <cell r="J536">
            <v>0</v>
          </cell>
          <cell r="K536">
            <v>104.99</v>
          </cell>
          <cell r="L536">
            <v>0</v>
          </cell>
          <cell r="M536">
            <v>45.69</v>
          </cell>
          <cell r="N536">
            <v>0</v>
          </cell>
          <cell r="O536">
            <v>150.68</v>
          </cell>
          <cell r="Q536" t="str">
            <v xml:space="preserve">       d.  Individual Home</v>
          </cell>
          <cell r="R536">
            <v>0</v>
          </cell>
          <cell r="S536">
            <v>69.900000000000006</v>
          </cell>
          <cell r="T536">
            <v>0</v>
          </cell>
          <cell r="U536">
            <v>3</v>
          </cell>
          <cell r="V536">
            <v>0</v>
          </cell>
          <cell r="W536">
            <v>72.900000000000006</v>
          </cell>
          <cell r="Y536" t="str">
            <v xml:space="preserve">       d.  Individual Home</v>
          </cell>
          <cell r="Z536">
            <v>0</v>
          </cell>
          <cell r="AA536">
            <v>1965.87</v>
          </cell>
          <cell r="AB536">
            <v>0</v>
          </cell>
          <cell r="AC536">
            <v>726.05</v>
          </cell>
          <cell r="AD536">
            <v>0</v>
          </cell>
          <cell r="AE536">
            <v>2691.92</v>
          </cell>
          <cell r="AG536" t="str">
            <v xml:space="preserve">       d.  Individual Home</v>
          </cell>
          <cell r="AH536">
            <v>0</v>
          </cell>
          <cell r="AI536">
            <v>534.37</v>
          </cell>
          <cell r="AJ536">
            <v>0</v>
          </cell>
          <cell r="AK536">
            <v>126.09</v>
          </cell>
          <cell r="AL536">
            <v>0</v>
          </cell>
          <cell r="AM536">
            <v>660.46</v>
          </cell>
          <cell r="AO536" t="str">
            <v xml:space="preserve">       d.  Individual Home</v>
          </cell>
          <cell r="AP536">
            <v>0</v>
          </cell>
          <cell r="AQ536">
            <v>196.08</v>
          </cell>
          <cell r="AR536">
            <v>0</v>
          </cell>
          <cell r="AS536">
            <v>78.42</v>
          </cell>
          <cell r="AT536">
            <v>0</v>
          </cell>
          <cell r="AU536">
            <v>274.5</v>
          </cell>
          <cell r="AW536" t="str">
            <v xml:space="preserve">       d.  Individual Home</v>
          </cell>
          <cell r="AX536">
            <v>0</v>
          </cell>
          <cell r="AY536">
            <v>336.13</v>
          </cell>
          <cell r="AZ536">
            <v>0</v>
          </cell>
          <cell r="BA536">
            <v>124.83999999999999</v>
          </cell>
          <cell r="BB536">
            <v>0</v>
          </cell>
          <cell r="BC536">
            <v>460.96999999999997</v>
          </cell>
        </row>
        <row r="537">
          <cell r="A537" t="str">
            <v xml:space="preserve">       e.  Assisted Living Centers (SRL)</v>
          </cell>
          <cell r="B537">
            <v>0</v>
          </cell>
          <cell r="C537">
            <v>3.3200000000000003</v>
          </cell>
          <cell r="D537">
            <v>0</v>
          </cell>
          <cell r="E537">
            <v>3</v>
          </cell>
          <cell r="F537">
            <v>0</v>
          </cell>
          <cell r="G537">
            <v>6.32</v>
          </cell>
          <cell r="I537" t="str">
            <v xml:space="preserve">       e.  Assisted Living Centers (SRL)</v>
          </cell>
          <cell r="J537">
            <v>0</v>
          </cell>
          <cell r="K537">
            <v>144.38999999999999</v>
          </cell>
          <cell r="L537">
            <v>0</v>
          </cell>
          <cell r="M537">
            <v>8.17</v>
          </cell>
          <cell r="N537">
            <v>0</v>
          </cell>
          <cell r="O537">
            <v>152.55999999999997</v>
          </cell>
          <cell r="Q537" t="str">
            <v xml:space="preserve">       e.  Assisted Living Centers (SRL)</v>
          </cell>
          <cell r="R537">
            <v>0</v>
          </cell>
          <cell r="S537">
            <v>8.65</v>
          </cell>
          <cell r="T537">
            <v>0</v>
          </cell>
          <cell r="U537">
            <v>0</v>
          </cell>
          <cell r="V537">
            <v>0</v>
          </cell>
          <cell r="W537">
            <v>8.65</v>
          </cell>
          <cell r="Y537" t="str">
            <v xml:space="preserve">       e.  Assisted Living Centers (SRL)</v>
          </cell>
          <cell r="Z537">
            <v>0</v>
          </cell>
          <cell r="AA537">
            <v>2157.25</v>
          </cell>
          <cell r="AB537">
            <v>0</v>
          </cell>
          <cell r="AC537">
            <v>134.42000000000002</v>
          </cell>
          <cell r="AD537">
            <v>0</v>
          </cell>
          <cell r="AE537">
            <v>2291.67</v>
          </cell>
          <cell r="AG537" t="str">
            <v xml:space="preserve">       e.  Assisted Living Centers (SRL)</v>
          </cell>
          <cell r="AH537">
            <v>0</v>
          </cell>
          <cell r="AI537">
            <v>365.73</v>
          </cell>
          <cell r="AJ537">
            <v>0</v>
          </cell>
          <cell r="AK537">
            <v>51.73</v>
          </cell>
          <cell r="AL537">
            <v>0</v>
          </cell>
          <cell r="AM537">
            <v>417.46000000000004</v>
          </cell>
          <cell r="AO537" t="str">
            <v xml:space="preserve">       e.  Assisted Living Centers (SRL)</v>
          </cell>
          <cell r="AP537">
            <v>0</v>
          </cell>
          <cell r="AQ537">
            <v>57.95</v>
          </cell>
          <cell r="AR537">
            <v>0</v>
          </cell>
          <cell r="AS537">
            <v>9.8000000000000007</v>
          </cell>
          <cell r="AT537">
            <v>0</v>
          </cell>
          <cell r="AU537">
            <v>67.75</v>
          </cell>
          <cell r="AW537" t="str">
            <v xml:space="preserve">       e.  Assisted Living Centers (SRL)</v>
          </cell>
          <cell r="AX537">
            <v>0</v>
          </cell>
          <cell r="AY537">
            <v>144.34</v>
          </cell>
          <cell r="AZ537">
            <v>0</v>
          </cell>
          <cell r="BA537">
            <v>16.86</v>
          </cell>
          <cell r="BB537">
            <v>0</v>
          </cell>
          <cell r="BC537">
            <v>161.19999999999999</v>
          </cell>
        </row>
        <row r="538">
          <cell r="A538" t="str">
            <v xml:space="preserve">       f.  Other (Hospice)</v>
          </cell>
          <cell r="B538">
            <v>0</v>
          </cell>
          <cell r="C538">
            <v>17.420000000000002</v>
          </cell>
          <cell r="D538">
            <v>0</v>
          </cell>
          <cell r="E538">
            <v>0</v>
          </cell>
          <cell r="F538">
            <v>0</v>
          </cell>
          <cell r="G538">
            <v>17.420000000000002</v>
          </cell>
          <cell r="I538" t="str">
            <v xml:space="preserve">       f.  Other (Hospice)</v>
          </cell>
          <cell r="J538">
            <v>0</v>
          </cell>
          <cell r="K538">
            <v>1.9100000000000001</v>
          </cell>
          <cell r="L538">
            <v>0</v>
          </cell>
          <cell r="M538">
            <v>0</v>
          </cell>
          <cell r="N538">
            <v>0</v>
          </cell>
          <cell r="O538">
            <v>1.9100000000000001</v>
          </cell>
          <cell r="Q538" t="str">
            <v xml:space="preserve">       f.  Other (Hospice)</v>
          </cell>
          <cell r="R538">
            <v>0</v>
          </cell>
          <cell r="S538">
            <v>0</v>
          </cell>
          <cell r="T538">
            <v>0</v>
          </cell>
          <cell r="U538">
            <v>3</v>
          </cell>
          <cell r="V538">
            <v>0</v>
          </cell>
          <cell r="W538">
            <v>3</v>
          </cell>
          <cell r="Y538" t="str">
            <v xml:space="preserve">       f.  Other (Hospice)</v>
          </cell>
          <cell r="Z538">
            <v>0</v>
          </cell>
          <cell r="AA538">
            <v>287.98</v>
          </cell>
          <cell r="AB538">
            <v>0</v>
          </cell>
          <cell r="AC538">
            <v>6.83</v>
          </cell>
          <cell r="AD538">
            <v>0</v>
          </cell>
          <cell r="AE538">
            <v>294.81</v>
          </cell>
          <cell r="AG538" t="str">
            <v xml:space="preserve">       f.  Other (Hospice)</v>
          </cell>
          <cell r="AH538">
            <v>0</v>
          </cell>
          <cell r="AI538">
            <v>4.0600000000000005</v>
          </cell>
          <cell r="AJ538">
            <v>0</v>
          </cell>
          <cell r="AK538">
            <v>0</v>
          </cell>
          <cell r="AL538">
            <v>0</v>
          </cell>
          <cell r="AM538">
            <v>4.0600000000000005</v>
          </cell>
          <cell r="AO538" t="str">
            <v xml:space="preserve">       f.  Other (Hospice)</v>
          </cell>
          <cell r="AP538">
            <v>0</v>
          </cell>
          <cell r="AQ538">
            <v>16.420000000000002</v>
          </cell>
          <cell r="AR538">
            <v>0</v>
          </cell>
          <cell r="AS538">
            <v>6.49</v>
          </cell>
          <cell r="AT538">
            <v>0</v>
          </cell>
          <cell r="AU538">
            <v>22.910000000000004</v>
          </cell>
          <cell r="AW538" t="str">
            <v xml:space="preserve">       f.  Other (Hospice)</v>
          </cell>
          <cell r="AX538">
            <v>0</v>
          </cell>
          <cell r="AY538">
            <v>25.36</v>
          </cell>
          <cell r="AZ538">
            <v>0</v>
          </cell>
          <cell r="BA538">
            <v>1.9</v>
          </cell>
          <cell r="BB538">
            <v>0</v>
          </cell>
          <cell r="BC538">
            <v>27.259999999999998</v>
          </cell>
        </row>
        <row r="539">
          <cell r="A539" t="str">
            <v xml:space="preserve">       g.  Attendant Care</v>
          </cell>
          <cell r="B539">
            <v>0</v>
          </cell>
          <cell r="C539">
            <v>48.48</v>
          </cell>
          <cell r="D539">
            <v>0</v>
          </cell>
          <cell r="E539">
            <v>9</v>
          </cell>
          <cell r="F539">
            <v>0</v>
          </cell>
          <cell r="G539">
            <v>57.48</v>
          </cell>
          <cell r="I539" t="str">
            <v xml:space="preserve">       g.  Attendant Care</v>
          </cell>
          <cell r="J539">
            <v>0</v>
          </cell>
          <cell r="K539">
            <v>68.13</v>
          </cell>
          <cell r="L539">
            <v>0</v>
          </cell>
          <cell r="M539">
            <v>28.619999999999997</v>
          </cell>
          <cell r="N539">
            <v>0</v>
          </cell>
          <cell r="O539">
            <v>96.75</v>
          </cell>
          <cell r="Q539" t="str">
            <v xml:space="preserve">       g.  Attendant Care</v>
          </cell>
          <cell r="R539">
            <v>0</v>
          </cell>
          <cell r="S539">
            <v>17</v>
          </cell>
          <cell r="T539">
            <v>0</v>
          </cell>
          <cell r="U539">
            <v>8.07</v>
          </cell>
          <cell r="V539">
            <v>0</v>
          </cell>
          <cell r="W539">
            <v>25.07</v>
          </cell>
          <cell r="Y539" t="str">
            <v xml:space="preserve">       g.  Attendant Care</v>
          </cell>
          <cell r="Z539">
            <v>0</v>
          </cell>
          <cell r="AA539">
            <v>2083.3200000000002</v>
          </cell>
          <cell r="AB539">
            <v>0</v>
          </cell>
          <cell r="AC539">
            <v>496.35</v>
          </cell>
          <cell r="AD539">
            <v>0</v>
          </cell>
          <cell r="AE539">
            <v>2579.67</v>
          </cell>
          <cell r="AG539" t="str">
            <v xml:space="preserve">       g.  Attendant Care</v>
          </cell>
          <cell r="AH539">
            <v>0</v>
          </cell>
          <cell r="AI539">
            <v>378.56</v>
          </cell>
          <cell r="AJ539">
            <v>0</v>
          </cell>
          <cell r="AK539">
            <v>57.490000000000009</v>
          </cell>
          <cell r="AL539">
            <v>0</v>
          </cell>
          <cell r="AM539">
            <v>436.05</v>
          </cell>
          <cell r="AO539" t="str">
            <v xml:space="preserve">       g.  Attendant Care</v>
          </cell>
          <cell r="AP539">
            <v>0</v>
          </cell>
          <cell r="AQ539">
            <v>124.47</v>
          </cell>
          <cell r="AR539">
            <v>0</v>
          </cell>
          <cell r="AS539">
            <v>29</v>
          </cell>
          <cell r="AT539">
            <v>0</v>
          </cell>
          <cell r="AU539">
            <v>153.47</v>
          </cell>
          <cell r="AW539" t="str">
            <v xml:space="preserve">       g.  Attendant Care</v>
          </cell>
          <cell r="AX539">
            <v>0</v>
          </cell>
          <cell r="AY539">
            <v>397.32000000000005</v>
          </cell>
          <cell r="AZ539">
            <v>0</v>
          </cell>
          <cell r="BA539">
            <v>105.08000000000001</v>
          </cell>
          <cell r="BB539">
            <v>0</v>
          </cell>
          <cell r="BC539">
            <v>502.40000000000009</v>
          </cell>
        </row>
        <row r="540">
          <cell r="A540" t="str">
            <v xml:space="preserve">   8.  Acute Care</v>
          </cell>
          <cell r="B540">
            <v>0</v>
          </cell>
          <cell r="C540">
            <v>3.2</v>
          </cell>
          <cell r="D540">
            <v>0</v>
          </cell>
          <cell r="E540">
            <v>0</v>
          </cell>
          <cell r="F540">
            <v>0</v>
          </cell>
          <cell r="G540">
            <v>3.2</v>
          </cell>
          <cell r="I540" t="str">
            <v xml:space="preserve">   8.  Acute Care</v>
          </cell>
          <cell r="J540">
            <v>0</v>
          </cell>
          <cell r="K540">
            <v>11</v>
          </cell>
          <cell r="L540">
            <v>0</v>
          </cell>
          <cell r="M540">
            <v>6.0299999999999994</v>
          </cell>
          <cell r="N540">
            <v>0</v>
          </cell>
          <cell r="O540">
            <v>17.03</v>
          </cell>
          <cell r="Q540" t="str">
            <v xml:space="preserve">   8.  Acute Care</v>
          </cell>
          <cell r="R540">
            <v>0</v>
          </cell>
          <cell r="S540">
            <v>7.5299999999999994</v>
          </cell>
          <cell r="T540">
            <v>0</v>
          </cell>
          <cell r="U540">
            <v>0</v>
          </cell>
          <cell r="V540">
            <v>0</v>
          </cell>
          <cell r="W540">
            <v>7.5299999999999994</v>
          </cell>
          <cell r="Y540" t="str">
            <v xml:space="preserve">   8.  Acute Care</v>
          </cell>
          <cell r="Z540">
            <v>0</v>
          </cell>
          <cell r="AA540">
            <v>114.88</v>
          </cell>
          <cell r="AB540">
            <v>0</v>
          </cell>
          <cell r="AC540">
            <v>85.009999999999991</v>
          </cell>
          <cell r="AD540">
            <v>0</v>
          </cell>
          <cell r="AE540">
            <v>199.89</v>
          </cell>
          <cell r="AG540" t="str">
            <v xml:space="preserve">   8.  Acute Care</v>
          </cell>
          <cell r="AH540">
            <v>0</v>
          </cell>
          <cell r="AI540">
            <v>6.9</v>
          </cell>
          <cell r="AJ540">
            <v>0</v>
          </cell>
          <cell r="AK540">
            <v>0</v>
          </cell>
          <cell r="AL540">
            <v>0</v>
          </cell>
          <cell r="AM540">
            <v>6.9</v>
          </cell>
          <cell r="AO540" t="str">
            <v xml:space="preserve">   8.  Acute Care</v>
          </cell>
          <cell r="AP540">
            <v>0</v>
          </cell>
          <cell r="AQ540">
            <v>4.57</v>
          </cell>
          <cell r="AR540">
            <v>0</v>
          </cell>
          <cell r="AS540">
            <v>0</v>
          </cell>
          <cell r="AT540">
            <v>0</v>
          </cell>
          <cell r="AU540">
            <v>4.57</v>
          </cell>
          <cell r="AW540" t="str">
            <v xml:space="preserve">   8.  Acute Care</v>
          </cell>
          <cell r="AX540">
            <v>0</v>
          </cell>
          <cell r="AY540">
            <v>5</v>
          </cell>
          <cell r="AZ540">
            <v>0</v>
          </cell>
          <cell r="BA540">
            <v>5</v>
          </cell>
          <cell r="BB540">
            <v>0</v>
          </cell>
          <cell r="BC540">
            <v>10</v>
          </cell>
        </row>
        <row r="541">
          <cell r="A541" t="str">
            <v xml:space="preserve">   9.  Ventilator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I541" t="str">
            <v xml:space="preserve">   9.  Ventilator</v>
          </cell>
          <cell r="J541">
            <v>0</v>
          </cell>
          <cell r="K541">
            <v>0</v>
          </cell>
          <cell r="L541">
            <v>0</v>
          </cell>
          <cell r="M541">
            <v>3</v>
          </cell>
          <cell r="N541">
            <v>0</v>
          </cell>
          <cell r="O541">
            <v>3</v>
          </cell>
          <cell r="Q541" t="str">
            <v xml:space="preserve">   9.  Ventilator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Y541" t="str">
            <v xml:space="preserve">   9.  Ventilator</v>
          </cell>
          <cell r="Z541">
            <v>0</v>
          </cell>
          <cell r="AA541">
            <v>64.25</v>
          </cell>
          <cell r="AB541">
            <v>0</v>
          </cell>
          <cell r="AC541">
            <v>56.510000000000005</v>
          </cell>
          <cell r="AD541">
            <v>0</v>
          </cell>
          <cell r="AE541">
            <v>120.76</v>
          </cell>
          <cell r="AG541" t="str">
            <v xml:space="preserve">   9.  Ventilator</v>
          </cell>
          <cell r="AH541">
            <v>0</v>
          </cell>
          <cell r="AI541">
            <v>4</v>
          </cell>
          <cell r="AJ541">
            <v>0</v>
          </cell>
          <cell r="AK541">
            <v>0</v>
          </cell>
          <cell r="AL541">
            <v>0</v>
          </cell>
          <cell r="AM541">
            <v>4</v>
          </cell>
          <cell r="AO541" t="str">
            <v xml:space="preserve">   9.  Ventilator</v>
          </cell>
          <cell r="AP541">
            <v>0</v>
          </cell>
          <cell r="AQ541">
            <v>4</v>
          </cell>
          <cell r="AR541">
            <v>0</v>
          </cell>
          <cell r="AS541">
            <v>3</v>
          </cell>
          <cell r="AT541">
            <v>0</v>
          </cell>
          <cell r="AU541">
            <v>7</v>
          </cell>
          <cell r="AW541" t="str">
            <v xml:space="preserve">   9.  Ventilator</v>
          </cell>
          <cell r="AX541">
            <v>0</v>
          </cell>
          <cell r="AY541">
            <v>0</v>
          </cell>
          <cell r="AZ541">
            <v>0</v>
          </cell>
          <cell r="BA541">
            <v>3</v>
          </cell>
          <cell r="BB541">
            <v>0</v>
          </cell>
          <cell r="BC541">
            <v>3</v>
          </cell>
        </row>
        <row r="542">
          <cell r="A542" t="str">
            <v xml:space="preserve">  10.  Prior Period</v>
          </cell>
          <cell r="B542">
            <v>0</v>
          </cell>
          <cell r="C542">
            <v>1.9666999999999999</v>
          </cell>
          <cell r="D542">
            <v>0</v>
          </cell>
          <cell r="E542">
            <v>0</v>
          </cell>
          <cell r="F542">
            <v>0</v>
          </cell>
          <cell r="G542">
            <v>1.9666999999999999</v>
          </cell>
          <cell r="I542" t="str">
            <v xml:space="preserve">  10.  Prior Period</v>
          </cell>
          <cell r="J542">
            <v>0</v>
          </cell>
          <cell r="K542">
            <v>16.677399999999999</v>
          </cell>
          <cell r="L542">
            <v>0</v>
          </cell>
          <cell r="M542">
            <v>4.9333</v>
          </cell>
          <cell r="N542">
            <v>0</v>
          </cell>
          <cell r="O542">
            <v>21.610699999999998</v>
          </cell>
          <cell r="Q542" t="str">
            <v xml:space="preserve">  10.  Prior Period</v>
          </cell>
          <cell r="R542">
            <v>0</v>
          </cell>
          <cell r="S542">
            <v>19.161200000000001</v>
          </cell>
          <cell r="T542">
            <v>0</v>
          </cell>
          <cell r="U542">
            <v>0</v>
          </cell>
          <cell r="V542">
            <v>0</v>
          </cell>
          <cell r="W542">
            <v>19.161200000000001</v>
          </cell>
          <cell r="Y542" t="str">
            <v xml:space="preserve">  10.  Prior Period</v>
          </cell>
          <cell r="Z542">
            <v>0</v>
          </cell>
          <cell r="AA542">
            <v>506.45180000000005</v>
          </cell>
          <cell r="AB542">
            <v>0</v>
          </cell>
          <cell r="AC542">
            <v>36.459099999999999</v>
          </cell>
          <cell r="AD542">
            <v>0</v>
          </cell>
          <cell r="AE542">
            <v>542.91090000000008</v>
          </cell>
          <cell r="AG542" t="str">
            <v xml:space="preserve">  10.  Prior Period</v>
          </cell>
          <cell r="AH542">
            <v>0</v>
          </cell>
          <cell r="AI542">
            <v>80.073099999999997</v>
          </cell>
          <cell r="AJ542">
            <v>0</v>
          </cell>
          <cell r="AK542">
            <v>9.0333000000000006</v>
          </cell>
          <cell r="AL542">
            <v>0</v>
          </cell>
          <cell r="AM542">
            <v>89.106399999999994</v>
          </cell>
          <cell r="AO542" t="str">
            <v xml:space="preserve">  10.  Prior Period</v>
          </cell>
          <cell r="AP542">
            <v>0</v>
          </cell>
          <cell r="AQ542">
            <v>21.099999999999998</v>
          </cell>
          <cell r="AR542">
            <v>0</v>
          </cell>
          <cell r="AS542">
            <v>3.2300000000000002E-2</v>
          </cell>
          <cell r="AT542">
            <v>0</v>
          </cell>
          <cell r="AU542">
            <v>21.132299999999997</v>
          </cell>
          <cell r="AW542" t="str">
            <v xml:space="preserve">  10.  Prior Period</v>
          </cell>
          <cell r="AX542">
            <v>0</v>
          </cell>
          <cell r="AY542">
            <v>39.611800000000002</v>
          </cell>
          <cell r="AZ542">
            <v>0</v>
          </cell>
          <cell r="BA542">
            <v>0</v>
          </cell>
          <cell r="BB542">
            <v>0</v>
          </cell>
          <cell r="BC542">
            <v>39.611800000000002</v>
          </cell>
        </row>
        <row r="543">
          <cell r="A543" t="str">
            <v xml:space="preserve">  11.  Other - Not Placed</v>
          </cell>
          <cell r="B543">
            <v>0</v>
          </cell>
          <cell r="C543">
            <v>-23.29</v>
          </cell>
          <cell r="D543">
            <v>0</v>
          </cell>
          <cell r="E543">
            <v>-7</v>
          </cell>
          <cell r="F543">
            <v>0</v>
          </cell>
          <cell r="G543">
            <v>-30.29</v>
          </cell>
          <cell r="I543" t="str">
            <v xml:space="preserve">  11.  Other - Not Placed</v>
          </cell>
          <cell r="J543">
            <v>0</v>
          </cell>
          <cell r="K543">
            <v>-42.91</v>
          </cell>
          <cell r="L543">
            <v>0</v>
          </cell>
          <cell r="M543">
            <v>-4.43</v>
          </cell>
          <cell r="N543">
            <v>0</v>
          </cell>
          <cell r="O543">
            <v>-47.339999999999996</v>
          </cell>
          <cell r="Q543" t="str">
            <v xml:space="preserve">  11.  Other - Not Placed</v>
          </cell>
          <cell r="R543">
            <v>0</v>
          </cell>
          <cell r="S543">
            <v>-22.83</v>
          </cell>
          <cell r="T543">
            <v>0</v>
          </cell>
          <cell r="U543">
            <v>0</v>
          </cell>
          <cell r="V543">
            <v>0</v>
          </cell>
          <cell r="W543">
            <v>-22.83</v>
          </cell>
          <cell r="Y543" t="str">
            <v xml:space="preserve">  11.  Other - Not Placed</v>
          </cell>
          <cell r="Z543">
            <v>0</v>
          </cell>
          <cell r="AA543">
            <v>-1251.3499999999979</v>
          </cell>
          <cell r="AB543">
            <v>0</v>
          </cell>
          <cell r="AC543">
            <v>-184.51999999999998</v>
          </cell>
          <cell r="AD543">
            <v>0</v>
          </cell>
          <cell r="AE543">
            <v>-1435.8699999999978</v>
          </cell>
          <cell r="AG543" t="str">
            <v xml:space="preserve">  11.  Other - Not Placed</v>
          </cell>
          <cell r="AH543">
            <v>0</v>
          </cell>
          <cell r="AI543">
            <v>-294.55</v>
          </cell>
          <cell r="AJ543">
            <v>0</v>
          </cell>
          <cell r="AK543">
            <v>-14.290000000000001</v>
          </cell>
          <cell r="AL543">
            <v>0</v>
          </cell>
          <cell r="AM543">
            <v>-308.84000000000003</v>
          </cell>
          <cell r="AO543" t="str">
            <v xml:space="preserve">  11.  Other - Not Placed</v>
          </cell>
          <cell r="AP543">
            <v>0</v>
          </cell>
          <cell r="AQ543">
            <v>-31.769999999999996</v>
          </cell>
          <cell r="AR543">
            <v>0</v>
          </cell>
          <cell r="AS543">
            <v>-18.259999999999998</v>
          </cell>
          <cell r="AT543">
            <v>0</v>
          </cell>
          <cell r="AU543">
            <v>-50.029999999999994</v>
          </cell>
          <cell r="AW543" t="str">
            <v xml:space="preserve">  11.  Other - Not Placed</v>
          </cell>
          <cell r="AX543">
            <v>0</v>
          </cell>
          <cell r="AY543">
            <v>-270.71000000000004</v>
          </cell>
          <cell r="AZ543">
            <v>0</v>
          </cell>
          <cell r="BA543">
            <v>-48.54</v>
          </cell>
          <cell r="BB543">
            <v>0</v>
          </cell>
          <cell r="BC543">
            <v>-319.25000000000006</v>
          </cell>
        </row>
        <row r="545">
          <cell r="A545" t="str">
            <v>C.   Acute Patient Day Information</v>
          </cell>
          <cell r="I545" t="str">
            <v>C.   Acute Patient Day Information</v>
          </cell>
          <cell r="Q545" t="str">
            <v>C.   Acute Patient Day Information</v>
          </cell>
          <cell r="Y545" t="str">
            <v>C.   Acute Patient Day Information</v>
          </cell>
          <cell r="AG545" t="str">
            <v>C.   Acute Patient Day Information</v>
          </cell>
          <cell r="AO545" t="str">
            <v>C.   Acute Patient Day Information</v>
          </cell>
          <cell r="AW545" t="str">
            <v>C.   Acute Patient Day Information</v>
          </cell>
        </row>
        <row r="546">
          <cell r="A546" t="str">
            <v xml:space="preserve">       a.  Admissions</v>
          </cell>
          <cell r="B546">
            <v>0</v>
          </cell>
          <cell r="C546">
            <v>16</v>
          </cell>
          <cell r="D546">
            <v>0</v>
          </cell>
          <cell r="E546">
            <v>2</v>
          </cell>
          <cell r="F546">
            <v>0</v>
          </cell>
          <cell r="G546">
            <v>18</v>
          </cell>
          <cell r="I546" t="str">
            <v xml:space="preserve">       a.  Admissions</v>
          </cell>
          <cell r="J546">
            <v>0</v>
          </cell>
          <cell r="K546">
            <v>28</v>
          </cell>
          <cell r="L546">
            <v>0</v>
          </cell>
          <cell r="M546">
            <v>10</v>
          </cell>
          <cell r="N546">
            <v>0</v>
          </cell>
          <cell r="O546">
            <v>38</v>
          </cell>
          <cell r="Q546" t="str">
            <v xml:space="preserve">       a.  Admissions</v>
          </cell>
          <cell r="R546">
            <v>0</v>
          </cell>
          <cell r="S546">
            <v>17</v>
          </cell>
          <cell r="T546">
            <v>0</v>
          </cell>
          <cell r="U546">
            <v>2</v>
          </cell>
          <cell r="V546">
            <v>0</v>
          </cell>
          <cell r="W546">
            <v>19</v>
          </cell>
          <cell r="Y546" t="str">
            <v xml:space="preserve">       a.  Admissions</v>
          </cell>
          <cell r="Z546">
            <v>0</v>
          </cell>
          <cell r="AA546">
            <v>789</v>
          </cell>
          <cell r="AB546">
            <v>0</v>
          </cell>
          <cell r="AC546">
            <v>142</v>
          </cell>
          <cell r="AD546">
            <v>0</v>
          </cell>
          <cell r="AE546">
            <v>931</v>
          </cell>
          <cell r="AG546" t="str">
            <v xml:space="preserve">       a.  Admissions</v>
          </cell>
          <cell r="AH546">
            <v>0</v>
          </cell>
          <cell r="AI546">
            <v>125</v>
          </cell>
          <cell r="AJ546">
            <v>0</v>
          </cell>
          <cell r="AK546">
            <v>34</v>
          </cell>
          <cell r="AL546">
            <v>0</v>
          </cell>
          <cell r="AM546">
            <v>159</v>
          </cell>
          <cell r="AO546" t="str">
            <v xml:space="preserve">       a.  Admissions</v>
          </cell>
          <cell r="AP546">
            <v>0</v>
          </cell>
          <cell r="AQ546">
            <v>34</v>
          </cell>
          <cell r="AR546">
            <v>0</v>
          </cell>
          <cell r="AS546">
            <v>7</v>
          </cell>
          <cell r="AT546">
            <v>0</v>
          </cell>
          <cell r="AU546">
            <v>41</v>
          </cell>
          <cell r="AW546" t="str">
            <v xml:space="preserve">       a.  Admissions</v>
          </cell>
          <cell r="AX546">
            <v>0</v>
          </cell>
          <cell r="AY546">
            <v>112</v>
          </cell>
          <cell r="AZ546">
            <v>0</v>
          </cell>
          <cell r="BA546">
            <v>14</v>
          </cell>
          <cell r="BB546">
            <v>0</v>
          </cell>
          <cell r="BC546">
            <v>126</v>
          </cell>
        </row>
        <row r="547">
          <cell r="A547" t="str">
            <v xml:space="preserve">       b.  Patient Days</v>
          </cell>
          <cell r="B547">
            <v>0</v>
          </cell>
          <cell r="C547">
            <v>76</v>
          </cell>
          <cell r="D547">
            <v>0</v>
          </cell>
          <cell r="E547">
            <v>11</v>
          </cell>
          <cell r="F547">
            <v>0</v>
          </cell>
          <cell r="G547">
            <v>87</v>
          </cell>
          <cell r="I547" t="str">
            <v xml:space="preserve">       b.  Patient Days</v>
          </cell>
          <cell r="J547">
            <v>0</v>
          </cell>
          <cell r="K547">
            <v>170</v>
          </cell>
          <cell r="L547">
            <v>0</v>
          </cell>
          <cell r="M547">
            <v>63</v>
          </cell>
          <cell r="N547">
            <v>0</v>
          </cell>
          <cell r="O547">
            <v>233</v>
          </cell>
          <cell r="Q547" t="str">
            <v xml:space="preserve">       b.  Patient Days</v>
          </cell>
          <cell r="R547">
            <v>0</v>
          </cell>
          <cell r="S547">
            <v>95</v>
          </cell>
          <cell r="T547">
            <v>0</v>
          </cell>
          <cell r="U547">
            <v>6</v>
          </cell>
          <cell r="V547">
            <v>0</v>
          </cell>
          <cell r="W547">
            <v>101</v>
          </cell>
          <cell r="Y547" t="str">
            <v xml:space="preserve">       b.  Patient Days</v>
          </cell>
          <cell r="Z547">
            <v>0</v>
          </cell>
          <cell r="AA547">
            <v>4179</v>
          </cell>
          <cell r="AB547">
            <v>0</v>
          </cell>
          <cell r="AC547">
            <v>826</v>
          </cell>
          <cell r="AD547">
            <v>0</v>
          </cell>
          <cell r="AE547">
            <v>5005</v>
          </cell>
          <cell r="AG547" t="str">
            <v xml:space="preserve">       b.  Patient Days</v>
          </cell>
          <cell r="AH547">
            <v>0</v>
          </cell>
          <cell r="AI547">
            <v>727</v>
          </cell>
          <cell r="AJ547">
            <v>0</v>
          </cell>
          <cell r="AK547">
            <v>221</v>
          </cell>
          <cell r="AL547">
            <v>0</v>
          </cell>
          <cell r="AM547">
            <v>948</v>
          </cell>
          <cell r="AO547" t="str">
            <v xml:space="preserve">       b.  Patient Days</v>
          </cell>
          <cell r="AP547">
            <v>0</v>
          </cell>
          <cell r="AQ547">
            <v>165</v>
          </cell>
          <cell r="AR547">
            <v>0</v>
          </cell>
          <cell r="AS547">
            <v>52</v>
          </cell>
          <cell r="AT547">
            <v>0</v>
          </cell>
          <cell r="AU547">
            <v>217</v>
          </cell>
          <cell r="AW547" t="str">
            <v xml:space="preserve">       b.  Patient Days</v>
          </cell>
          <cell r="AX547">
            <v>0</v>
          </cell>
          <cell r="AY547">
            <v>682</v>
          </cell>
          <cell r="AZ547">
            <v>0</v>
          </cell>
          <cell r="BA547">
            <v>52</v>
          </cell>
          <cell r="BB547">
            <v>0</v>
          </cell>
          <cell r="BC547">
            <v>734</v>
          </cell>
        </row>
        <row r="548">
          <cell r="A548" t="str">
            <v xml:space="preserve">       c.  Discharges</v>
          </cell>
          <cell r="B548">
            <v>0</v>
          </cell>
          <cell r="C548">
            <v>18</v>
          </cell>
          <cell r="D548">
            <v>0</v>
          </cell>
          <cell r="E548">
            <v>2</v>
          </cell>
          <cell r="F548">
            <v>0</v>
          </cell>
          <cell r="G548">
            <v>20</v>
          </cell>
          <cell r="I548" t="str">
            <v xml:space="preserve">       c.  Discharges</v>
          </cell>
          <cell r="J548">
            <v>0</v>
          </cell>
          <cell r="K548">
            <v>26</v>
          </cell>
          <cell r="L548">
            <v>0</v>
          </cell>
          <cell r="M548">
            <v>10</v>
          </cell>
          <cell r="N548">
            <v>0</v>
          </cell>
          <cell r="O548">
            <v>36</v>
          </cell>
          <cell r="Q548" t="str">
            <v xml:space="preserve">       c.  Discharges</v>
          </cell>
          <cell r="R548">
            <v>0</v>
          </cell>
          <cell r="S548">
            <v>13</v>
          </cell>
          <cell r="T548">
            <v>0</v>
          </cell>
          <cell r="U548">
            <v>2</v>
          </cell>
          <cell r="V548">
            <v>0</v>
          </cell>
          <cell r="W548">
            <v>15</v>
          </cell>
          <cell r="Y548" t="str">
            <v xml:space="preserve">       c.  Discharges</v>
          </cell>
          <cell r="Z548">
            <v>0</v>
          </cell>
          <cell r="AA548">
            <v>749</v>
          </cell>
          <cell r="AB548">
            <v>0</v>
          </cell>
          <cell r="AC548">
            <v>136</v>
          </cell>
          <cell r="AD548">
            <v>0</v>
          </cell>
          <cell r="AE548">
            <v>885</v>
          </cell>
          <cell r="AG548" t="str">
            <v xml:space="preserve">       c.  Discharges</v>
          </cell>
          <cell r="AH548">
            <v>0</v>
          </cell>
          <cell r="AI548">
            <v>119</v>
          </cell>
          <cell r="AJ548">
            <v>0</v>
          </cell>
          <cell r="AK548">
            <v>28</v>
          </cell>
          <cell r="AL548">
            <v>0</v>
          </cell>
          <cell r="AM548">
            <v>147</v>
          </cell>
          <cell r="AO548" t="str">
            <v xml:space="preserve">       c.  Discharges</v>
          </cell>
          <cell r="AP548">
            <v>0</v>
          </cell>
          <cell r="AQ548">
            <v>31</v>
          </cell>
          <cell r="AR548">
            <v>0</v>
          </cell>
          <cell r="AS548">
            <v>7</v>
          </cell>
          <cell r="AT548">
            <v>0</v>
          </cell>
          <cell r="AU548">
            <v>38</v>
          </cell>
          <cell r="AW548" t="str">
            <v xml:space="preserve">       c.  Discharges</v>
          </cell>
          <cell r="AX548">
            <v>0</v>
          </cell>
          <cell r="AY548">
            <v>113</v>
          </cell>
          <cell r="AZ548">
            <v>0</v>
          </cell>
          <cell r="BA548">
            <v>13</v>
          </cell>
          <cell r="BB548">
            <v>0</v>
          </cell>
          <cell r="BC548">
            <v>126</v>
          </cell>
        </row>
        <row r="549">
          <cell r="A549" t="str">
            <v xml:space="preserve">       d.  Discharge Days</v>
          </cell>
          <cell r="B549">
            <v>0</v>
          </cell>
          <cell r="C549">
            <v>76</v>
          </cell>
          <cell r="D549">
            <v>0</v>
          </cell>
          <cell r="E549">
            <v>11</v>
          </cell>
          <cell r="F549">
            <v>0</v>
          </cell>
          <cell r="G549">
            <v>87</v>
          </cell>
          <cell r="I549" t="str">
            <v xml:space="preserve">       d.  Discharge Days</v>
          </cell>
          <cell r="J549">
            <v>0</v>
          </cell>
          <cell r="K549">
            <v>131</v>
          </cell>
          <cell r="L549">
            <v>0</v>
          </cell>
          <cell r="M549">
            <v>58</v>
          </cell>
          <cell r="N549">
            <v>0</v>
          </cell>
          <cell r="O549">
            <v>189</v>
          </cell>
          <cell r="Q549" t="str">
            <v xml:space="preserve">       d.  Discharge Days</v>
          </cell>
          <cell r="R549">
            <v>0</v>
          </cell>
          <cell r="S549">
            <v>65</v>
          </cell>
          <cell r="T549">
            <v>0</v>
          </cell>
          <cell r="U549">
            <v>6</v>
          </cell>
          <cell r="V549">
            <v>0</v>
          </cell>
          <cell r="W549">
            <v>71</v>
          </cell>
          <cell r="Y549" t="str">
            <v xml:space="preserve">       d.  Discharge Days</v>
          </cell>
          <cell r="Z549">
            <v>0</v>
          </cell>
          <cell r="AA549">
            <v>3294</v>
          </cell>
          <cell r="AB549">
            <v>0</v>
          </cell>
          <cell r="AC549">
            <v>668</v>
          </cell>
          <cell r="AD549">
            <v>0</v>
          </cell>
          <cell r="AE549">
            <v>3962</v>
          </cell>
          <cell r="AG549" t="str">
            <v xml:space="preserve">       d.  Discharge Days</v>
          </cell>
          <cell r="AH549">
            <v>0</v>
          </cell>
          <cell r="AI549">
            <v>586</v>
          </cell>
          <cell r="AJ549">
            <v>0</v>
          </cell>
          <cell r="AK549">
            <v>142</v>
          </cell>
          <cell r="AL549">
            <v>0</v>
          </cell>
          <cell r="AM549">
            <v>728</v>
          </cell>
          <cell r="AO549" t="str">
            <v xml:space="preserve">       d.  Discharge Days</v>
          </cell>
          <cell r="AP549">
            <v>0</v>
          </cell>
          <cell r="AQ549">
            <v>128</v>
          </cell>
          <cell r="AR549">
            <v>0</v>
          </cell>
          <cell r="AS549">
            <v>33</v>
          </cell>
          <cell r="AT549">
            <v>0</v>
          </cell>
          <cell r="AU549">
            <v>161</v>
          </cell>
          <cell r="AW549" t="str">
            <v xml:space="preserve">       d.  Discharge Days</v>
          </cell>
          <cell r="AX549">
            <v>0</v>
          </cell>
          <cell r="AY549">
            <v>519</v>
          </cell>
          <cell r="AZ549">
            <v>0</v>
          </cell>
          <cell r="BA549">
            <v>48</v>
          </cell>
          <cell r="BB549">
            <v>0</v>
          </cell>
          <cell r="BC549">
            <v>567</v>
          </cell>
        </row>
        <row r="550">
          <cell r="A550" t="str">
            <v xml:space="preserve">       e.  Average Length of Stay</v>
          </cell>
          <cell r="B550">
            <v>0</v>
          </cell>
          <cell r="C550">
            <v>4.2222222222222223</v>
          </cell>
          <cell r="D550">
            <v>0</v>
          </cell>
          <cell r="E550">
            <v>5.5</v>
          </cell>
          <cell r="F550">
            <v>0</v>
          </cell>
          <cell r="G550">
            <v>4.3499999999999996</v>
          </cell>
          <cell r="I550" t="str">
            <v xml:space="preserve">       e.  Average Length of Stay</v>
          </cell>
          <cell r="J550">
            <v>0</v>
          </cell>
          <cell r="K550">
            <v>5.0384615384615383</v>
          </cell>
          <cell r="L550">
            <v>0</v>
          </cell>
          <cell r="M550">
            <v>5.8</v>
          </cell>
          <cell r="N550">
            <v>0</v>
          </cell>
          <cell r="O550">
            <v>5.25</v>
          </cell>
          <cell r="Q550" t="str">
            <v xml:space="preserve">       e.  Average Length of Stay</v>
          </cell>
          <cell r="R550">
            <v>0</v>
          </cell>
          <cell r="S550">
            <v>5</v>
          </cell>
          <cell r="T550">
            <v>0</v>
          </cell>
          <cell r="U550">
            <v>3</v>
          </cell>
          <cell r="V550">
            <v>0</v>
          </cell>
          <cell r="W550">
            <v>4.7333333333333334</v>
          </cell>
          <cell r="Y550" t="str">
            <v xml:space="preserve">       e.  Average Length of Stay</v>
          </cell>
          <cell r="Z550">
            <v>0</v>
          </cell>
          <cell r="AA550">
            <v>4.3978638184245664</v>
          </cell>
          <cell r="AB550">
            <v>0</v>
          </cell>
          <cell r="AC550">
            <v>4.9117647058823533</v>
          </cell>
          <cell r="AD550">
            <v>0</v>
          </cell>
          <cell r="AE550">
            <v>4.4768361581920901</v>
          </cell>
          <cell r="AG550" t="str">
            <v xml:space="preserve">       e.  Average Length of Stay</v>
          </cell>
          <cell r="AH550">
            <v>0</v>
          </cell>
          <cell r="AI550">
            <v>4.9243697478991599</v>
          </cell>
          <cell r="AJ550">
            <v>0</v>
          </cell>
          <cell r="AK550">
            <v>5.0714285714285712</v>
          </cell>
          <cell r="AL550">
            <v>0</v>
          </cell>
          <cell r="AM550">
            <v>4.9523809523809526</v>
          </cell>
          <cell r="AO550" t="str">
            <v xml:space="preserve">       e.  Average Length of Stay</v>
          </cell>
          <cell r="AP550">
            <v>0</v>
          </cell>
          <cell r="AQ550">
            <v>4.129032258064516</v>
          </cell>
          <cell r="AR550">
            <v>0</v>
          </cell>
          <cell r="AS550">
            <v>4.7142857142857144</v>
          </cell>
          <cell r="AT550">
            <v>0</v>
          </cell>
          <cell r="AU550">
            <v>4.2368421052631575</v>
          </cell>
          <cell r="AW550" t="str">
            <v xml:space="preserve">       e.  Average Length of Stay</v>
          </cell>
          <cell r="AX550">
            <v>0</v>
          </cell>
          <cell r="AY550">
            <v>4.5929203539823007</v>
          </cell>
          <cell r="AZ550">
            <v>0</v>
          </cell>
          <cell r="BA550">
            <v>3.6923076923076925</v>
          </cell>
          <cell r="BB550">
            <v>0</v>
          </cell>
          <cell r="BC550">
            <v>4.5</v>
          </cell>
        </row>
        <row r="552">
          <cell r="A552" t="str">
            <v>D.   Emergency Room Visits</v>
          </cell>
          <cell r="B552">
            <v>0</v>
          </cell>
          <cell r="C552">
            <v>8</v>
          </cell>
          <cell r="D552">
            <v>0</v>
          </cell>
          <cell r="E552">
            <v>3</v>
          </cell>
          <cell r="F552">
            <v>0</v>
          </cell>
          <cell r="G552">
            <v>11</v>
          </cell>
          <cell r="I552" t="str">
            <v>D.   Emergency Room Visits</v>
          </cell>
          <cell r="J552">
            <v>0</v>
          </cell>
          <cell r="K552">
            <v>18</v>
          </cell>
          <cell r="L552">
            <v>0</v>
          </cell>
          <cell r="M552">
            <v>10</v>
          </cell>
          <cell r="N552">
            <v>0</v>
          </cell>
          <cell r="O552">
            <v>28</v>
          </cell>
          <cell r="Q552" t="str">
            <v>D.   Emergency Room Visits</v>
          </cell>
          <cell r="R552">
            <v>0</v>
          </cell>
          <cell r="S552">
            <v>9</v>
          </cell>
          <cell r="T552">
            <v>0</v>
          </cell>
          <cell r="U552">
            <v>1</v>
          </cell>
          <cell r="V552">
            <v>0</v>
          </cell>
          <cell r="W552">
            <v>10</v>
          </cell>
          <cell r="Y552" t="str">
            <v>D.   Emergency Room Visits</v>
          </cell>
          <cell r="Z552">
            <v>0</v>
          </cell>
          <cell r="AA552">
            <v>247</v>
          </cell>
          <cell r="AB552">
            <v>0</v>
          </cell>
          <cell r="AC552">
            <v>131</v>
          </cell>
          <cell r="AD552">
            <v>0</v>
          </cell>
          <cell r="AE552">
            <v>378</v>
          </cell>
          <cell r="AG552" t="str">
            <v>D.   Emergency Room Visits</v>
          </cell>
          <cell r="AH552">
            <v>0</v>
          </cell>
          <cell r="AI552">
            <v>102</v>
          </cell>
          <cell r="AJ552">
            <v>0</v>
          </cell>
          <cell r="AK552">
            <v>32</v>
          </cell>
          <cell r="AL552">
            <v>0</v>
          </cell>
          <cell r="AM552">
            <v>134</v>
          </cell>
          <cell r="AO552" t="str">
            <v>D.   Emergency Room Visits</v>
          </cell>
          <cell r="AP552">
            <v>0</v>
          </cell>
          <cell r="AQ552">
            <v>27</v>
          </cell>
          <cell r="AR552">
            <v>0</v>
          </cell>
          <cell r="AS552">
            <v>12</v>
          </cell>
          <cell r="AT552">
            <v>0</v>
          </cell>
          <cell r="AU552">
            <v>39</v>
          </cell>
          <cell r="AW552" t="str">
            <v>D.   Emergency Room Visits</v>
          </cell>
          <cell r="AX552">
            <v>0</v>
          </cell>
          <cell r="AY552">
            <v>43</v>
          </cell>
          <cell r="AZ552">
            <v>0</v>
          </cell>
          <cell r="BA552">
            <v>10</v>
          </cell>
          <cell r="BB552">
            <v>0</v>
          </cell>
          <cell r="BC552">
            <v>53</v>
          </cell>
        </row>
      </sheetData>
      <sheetData sheetId="1" refreshError="1">
        <row r="4">
          <cell r="A4" t="str">
            <v>Program Contractor Financial Reporting Systems - Report #11B Utilization Data Report for all Counties</v>
          </cell>
          <cell r="I4" t="str">
            <v>Program Contractor Financial Reporting Systems - Report #11B Utilization Data Report for all Counties</v>
          </cell>
          <cell r="Q4" t="str">
            <v>Program Contractor Financial Reporting Systems - Report #11B Utilization Data Report for all Counties</v>
          </cell>
          <cell r="Y4" t="str">
            <v>Program Contractor Financial Reporting Systems - Report #11B Utilization Data Report for all Counties</v>
          </cell>
        </row>
        <row r="6">
          <cell r="A6" t="str">
            <v>Statement for Program Contractor 110049 - Evercare of Arizona, Inc.</v>
          </cell>
          <cell r="I6" t="str">
            <v>Statement for Program Contractor 110049 - Evercare of Arizona, Inc.</v>
          </cell>
          <cell r="Q6" t="str">
            <v>Statement for Program Contractor 110049 - Evercare of Arizona, Inc.</v>
          </cell>
          <cell r="Y6" t="str">
            <v>Statement for Program Contractor 110049 - Evercare of Arizona, Inc.</v>
          </cell>
        </row>
        <row r="8">
          <cell r="A8" t="str">
            <v>For the Month ending 10/31/2005 in the Fiscal Year ending 9/30/2006</v>
          </cell>
          <cell r="F8" t="str">
            <v>Page 1 of 3</v>
          </cell>
          <cell r="I8" t="str">
            <v>For the Month ending 1/31/2006 in the Fiscal Year ending 9/30/2006</v>
          </cell>
          <cell r="N8" t="str">
            <v>Page 1 of 3</v>
          </cell>
          <cell r="Q8" t="str">
            <v>For the Month ending 4/30/2006 in the Fiscal Year ending 9/30/2006</v>
          </cell>
          <cell r="V8" t="str">
            <v>Page 1 of 3</v>
          </cell>
          <cell r="Y8" t="str">
            <v>For the Month ending 7/31/2006 in the Fiscal Year ending 9/30/2006</v>
          </cell>
          <cell r="AD8" t="str">
            <v>Page 1 of 3</v>
          </cell>
        </row>
        <row r="11">
          <cell r="A11" t="str">
            <v>Utilization Data Report for All Counties</v>
          </cell>
          <cell r="I11" t="str">
            <v>Utilization Data Report for All Counties</v>
          </cell>
          <cell r="Q11" t="str">
            <v>Utilization Data Report for All Counties</v>
          </cell>
          <cell r="Y11" t="str">
            <v>Utilization Data Report for All Counties</v>
          </cell>
        </row>
        <row r="13">
          <cell r="B13" t="str">
            <v>MEDICARE</v>
          </cell>
          <cell r="D13" t="str">
            <v>NON-MEDICARE</v>
          </cell>
          <cell r="F13" t="str">
            <v>TOTAL</v>
          </cell>
          <cell r="J13" t="str">
            <v>MEDICARE</v>
          </cell>
          <cell r="L13" t="str">
            <v>NON-MEDICARE</v>
          </cell>
          <cell r="N13" t="str">
            <v>TOTAL</v>
          </cell>
          <cell r="R13" t="str">
            <v>MEDICARE</v>
          </cell>
          <cell r="T13" t="str">
            <v>NON-MEDICARE</v>
          </cell>
          <cell r="V13" t="str">
            <v>TOTAL</v>
          </cell>
          <cell r="Z13" t="str">
            <v>MEDICARE</v>
          </cell>
          <cell r="AB13" t="str">
            <v>NON-MEDICARE</v>
          </cell>
          <cell r="AD13" t="str">
            <v>TOTAL</v>
          </cell>
        </row>
        <row r="14">
          <cell r="A14" t="str">
            <v>ITEM DESCRIPTION</v>
          </cell>
          <cell r="B14" t="str">
            <v>Current</v>
          </cell>
          <cell r="D14" t="str">
            <v>Current</v>
          </cell>
          <cell r="F14" t="str">
            <v>Current</v>
          </cell>
          <cell r="I14" t="str">
            <v>ITEM DESCRIPTION</v>
          </cell>
          <cell r="J14" t="str">
            <v>Current</v>
          </cell>
          <cell r="L14" t="str">
            <v>Current</v>
          </cell>
          <cell r="N14" t="str">
            <v>Current</v>
          </cell>
          <cell r="Q14" t="str">
            <v>ITEM DESCRIPTION</v>
          </cell>
          <cell r="R14" t="str">
            <v>Current</v>
          </cell>
          <cell r="T14" t="str">
            <v>Current</v>
          </cell>
          <cell r="V14" t="str">
            <v>Current</v>
          </cell>
          <cell r="Y14" t="str">
            <v>ITEM DESCRIPTION</v>
          </cell>
          <cell r="Z14" t="str">
            <v>Current</v>
          </cell>
          <cell r="AB14" t="str">
            <v>Current</v>
          </cell>
          <cell r="AD14" t="str">
            <v>Current</v>
          </cell>
        </row>
        <row r="15">
          <cell r="B15" t="str">
            <v>Period</v>
          </cell>
          <cell r="C15" t="str">
            <v>YTD</v>
          </cell>
          <cell r="D15" t="str">
            <v>Period</v>
          </cell>
          <cell r="E15" t="str">
            <v>YTD</v>
          </cell>
          <cell r="F15" t="str">
            <v>Period</v>
          </cell>
          <cell r="G15" t="str">
            <v>YTD</v>
          </cell>
          <cell r="J15" t="str">
            <v>Period</v>
          </cell>
          <cell r="K15" t="str">
            <v>YTD</v>
          </cell>
          <cell r="L15" t="str">
            <v>Period</v>
          </cell>
          <cell r="M15" t="str">
            <v>YTD</v>
          </cell>
          <cell r="N15" t="str">
            <v>Period</v>
          </cell>
          <cell r="O15" t="str">
            <v>YTD</v>
          </cell>
          <cell r="R15" t="str">
            <v>Period</v>
          </cell>
          <cell r="S15" t="str">
            <v>YTD</v>
          </cell>
          <cell r="T15" t="str">
            <v>Period</v>
          </cell>
          <cell r="U15" t="str">
            <v>YTD</v>
          </cell>
          <cell r="V15" t="str">
            <v>Period</v>
          </cell>
          <cell r="W15" t="str">
            <v>YTD</v>
          </cell>
          <cell r="Z15" t="str">
            <v>Period</v>
          </cell>
          <cell r="AA15" t="str">
            <v>YTD</v>
          </cell>
          <cell r="AB15" t="str">
            <v>Period</v>
          </cell>
          <cell r="AC15" t="str">
            <v>YTD</v>
          </cell>
          <cell r="AD15" t="str">
            <v>Period</v>
          </cell>
          <cell r="AE15" t="str">
            <v>YTD</v>
          </cell>
        </row>
        <row r="16">
          <cell r="A16" t="str">
            <v>A.   Enrollees (At End of Period)</v>
          </cell>
          <cell r="B16">
            <v>6193</v>
          </cell>
          <cell r="D16">
            <v>952</v>
          </cell>
          <cell r="F16">
            <v>7145</v>
          </cell>
          <cell r="I16" t="str">
            <v>A.   Enrollees (At End of Period)</v>
          </cell>
          <cell r="J16">
            <v>0</v>
          </cell>
          <cell r="L16">
            <v>0</v>
          </cell>
          <cell r="N16">
            <v>0</v>
          </cell>
          <cell r="Q16" t="str">
            <v>A.   Enrollees (At End of Period)</v>
          </cell>
          <cell r="R16">
            <v>0</v>
          </cell>
          <cell r="T16">
            <v>0</v>
          </cell>
          <cell r="V16">
            <v>0</v>
          </cell>
          <cell r="Y16" t="str">
            <v>A.   Enrollees (At End of Period)</v>
          </cell>
          <cell r="Z16">
            <v>0</v>
          </cell>
          <cell r="AB16">
            <v>0</v>
          </cell>
          <cell r="AD16">
            <v>0</v>
          </cell>
        </row>
        <row r="18">
          <cell r="A18" t="str">
            <v>B.   Member Months (Unduplicated)</v>
          </cell>
          <cell r="B18">
            <v>6220.679100000003</v>
          </cell>
          <cell r="C18">
            <v>6220.679100000003</v>
          </cell>
          <cell r="D18">
            <v>1131.0909000000001</v>
          </cell>
          <cell r="E18">
            <v>1131.0909000000001</v>
          </cell>
          <cell r="F18">
            <v>7351.7700000000032</v>
          </cell>
          <cell r="G18">
            <v>7351.7700000000032</v>
          </cell>
          <cell r="I18" t="str">
            <v>B.   Member Months (Unduplicated)</v>
          </cell>
          <cell r="J18">
            <v>0</v>
          </cell>
          <cell r="K18">
            <v>19021.851999999999</v>
          </cell>
          <cell r="L18">
            <v>0</v>
          </cell>
          <cell r="M18">
            <v>2962.9680000000003</v>
          </cell>
          <cell r="N18">
            <v>0</v>
          </cell>
          <cell r="O18">
            <v>21984.820000000003</v>
          </cell>
          <cell r="Q18" t="str">
            <v>B.   Member Months (Unduplicated)</v>
          </cell>
          <cell r="R18">
            <v>0</v>
          </cell>
          <cell r="S18">
            <v>19021.851999999999</v>
          </cell>
          <cell r="T18">
            <v>0</v>
          </cell>
          <cell r="U18">
            <v>2962.9680000000003</v>
          </cell>
          <cell r="V18">
            <v>0</v>
          </cell>
          <cell r="W18">
            <v>21984.820000000003</v>
          </cell>
          <cell r="Y18" t="str">
            <v>B.   Member Months (Unduplicated)</v>
          </cell>
          <cell r="Z18">
            <v>0</v>
          </cell>
          <cell r="AA18">
            <v>19021.851999999999</v>
          </cell>
          <cell r="AB18">
            <v>0</v>
          </cell>
          <cell r="AC18">
            <v>2962.9680000000003</v>
          </cell>
          <cell r="AD18">
            <v>0</v>
          </cell>
          <cell r="AE18">
            <v>21984.820000000003</v>
          </cell>
        </row>
        <row r="19">
          <cell r="A19" t="str">
            <v xml:space="preserve">   Institutional Member Months Total</v>
          </cell>
          <cell r="B19">
            <v>3284.8999999999996</v>
          </cell>
          <cell r="C19">
            <v>3284.8999999999996</v>
          </cell>
          <cell r="D19">
            <v>270.27</v>
          </cell>
          <cell r="E19">
            <v>270.27</v>
          </cell>
          <cell r="F19">
            <v>3555.17</v>
          </cell>
          <cell r="G19">
            <v>3555.17</v>
          </cell>
          <cell r="I19" t="str">
            <v xml:space="preserve">   Institutional Member Months Total</v>
          </cell>
          <cell r="J19">
            <v>0</v>
          </cell>
          <cell r="K19">
            <v>8039.7100000000009</v>
          </cell>
          <cell r="L19">
            <v>0</v>
          </cell>
          <cell r="M19">
            <v>718.40000000000009</v>
          </cell>
          <cell r="N19">
            <v>0</v>
          </cell>
          <cell r="O19">
            <v>8758.11</v>
          </cell>
          <cell r="Q19" t="str">
            <v xml:space="preserve">   Institutional Member Months Total</v>
          </cell>
          <cell r="R19">
            <v>0</v>
          </cell>
          <cell r="S19">
            <v>8039.7100000000009</v>
          </cell>
          <cell r="T19">
            <v>0</v>
          </cell>
          <cell r="U19">
            <v>718.40000000000009</v>
          </cell>
          <cell r="V19">
            <v>0</v>
          </cell>
          <cell r="W19">
            <v>8758.11</v>
          </cell>
          <cell r="Y19" t="str">
            <v xml:space="preserve">   Institutional Member Months Total</v>
          </cell>
          <cell r="Z19">
            <v>0</v>
          </cell>
          <cell r="AA19">
            <v>8039.7100000000009</v>
          </cell>
          <cell r="AB19">
            <v>0</v>
          </cell>
          <cell r="AC19">
            <v>718.40000000000009</v>
          </cell>
          <cell r="AD19">
            <v>0</v>
          </cell>
          <cell r="AE19">
            <v>8758.11</v>
          </cell>
        </row>
        <row r="20">
          <cell r="A20" t="str">
            <v xml:space="preserve">   1.  Level I</v>
          </cell>
          <cell r="B20">
            <v>2019.4600000000003</v>
          </cell>
          <cell r="C20">
            <v>2019.4600000000003</v>
          </cell>
          <cell r="D20">
            <v>169</v>
          </cell>
          <cell r="E20">
            <v>169</v>
          </cell>
          <cell r="F20">
            <v>2188.46</v>
          </cell>
          <cell r="G20">
            <v>2188.46</v>
          </cell>
          <cell r="I20" t="str">
            <v xml:space="preserve">   1.  Level I</v>
          </cell>
          <cell r="J20">
            <v>0</v>
          </cell>
          <cell r="K20">
            <v>4965.1399999999994</v>
          </cell>
          <cell r="L20">
            <v>0</v>
          </cell>
          <cell r="M20">
            <v>442.84000000000003</v>
          </cell>
          <cell r="N20">
            <v>0</v>
          </cell>
          <cell r="O20">
            <v>5407.98</v>
          </cell>
          <cell r="Q20" t="str">
            <v xml:space="preserve">   1.  Level I</v>
          </cell>
          <cell r="R20">
            <v>0</v>
          </cell>
          <cell r="S20">
            <v>4965.1399999999994</v>
          </cell>
          <cell r="T20">
            <v>0</v>
          </cell>
          <cell r="U20">
            <v>442.84000000000003</v>
          </cell>
          <cell r="V20">
            <v>0</v>
          </cell>
          <cell r="W20">
            <v>5407.98</v>
          </cell>
          <cell r="Y20" t="str">
            <v xml:space="preserve">   1.  Level I</v>
          </cell>
          <cell r="Z20">
            <v>0</v>
          </cell>
          <cell r="AA20">
            <v>4965.1399999999994</v>
          </cell>
          <cell r="AB20">
            <v>0</v>
          </cell>
          <cell r="AC20">
            <v>442.84000000000003</v>
          </cell>
          <cell r="AD20">
            <v>0</v>
          </cell>
          <cell r="AE20">
            <v>5407.98</v>
          </cell>
        </row>
        <row r="21">
          <cell r="A21" t="str">
            <v xml:space="preserve">   2.  Level II</v>
          </cell>
          <cell r="B21">
            <v>1092.7</v>
          </cell>
          <cell r="C21">
            <v>1092.7</v>
          </cell>
          <cell r="D21">
            <v>72.27</v>
          </cell>
          <cell r="E21">
            <v>72.27</v>
          </cell>
          <cell r="F21">
            <v>1164.97</v>
          </cell>
          <cell r="G21">
            <v>1164.97</v>
          </cell>
          <cell r="I21" t="str">
            <v xml:space="preserve">   2.  Level II</v>
          </cell>
          <cell r="J21">
            <v>0</v>
          </cell>
          <cell r="K21">
            <v>2657.8599999999997</v>
          </cell>
          <cell r="L21">
            <v>0</v>
          </cell>
          <cell r="M21">
            <v>195.09</v>
          </cell>
          <cell r="N21">
            <v>0</v>
          </cell>
          <cell r="O21">
            <v>2852.95</v>
          </cell>
          <cell r="Q21" t="str">
            <v xml:space="preserve">   2.  Level II</v>
          </cell>
          <cell r="R21">
            <v>0</v>
          </cell>
          <cell r="S21">
            <v>2657.8599999999997</v>
          </cell>
          <cell r="T21">
            <v>0</v>
          </cell>
          <cell r="U21">
            <v>195.09</v>
          </cell>
          <cell r="V21">
            <v>0</v>
          </cell>
          <cell r="W21">
            <v>2852.95</v>
          </cell>
          <cell r="Y21" t="str">
            <v xml:space="preserve">   2.  Level II</v>
          </cell>
          <cell r="Z21">
            <v>0</v>
          </cell>
          <cell r="AA21">
            <v>2657.8599999999997</v>
          </cell>
          <cell r="AB21">
            <v>0</v>
          </cell>
          <cell r="AC21">
            <v>195.09</v>
          </cell>
          <cell r="AD21">
            <v>0</v>
          </cell>
          <cell r="AE21">
            <v>2852.95</v>
          </cell>
        </row>
        <row r="22">
          <cell r="A22" t="str">
            <v xml:space="preserve">   3.  Level III</v>
          </cell>
          <cell r="B22">
            <v>169.70999999999998</v>
          </cell>
          <cell r="C22">
            <v>169.70999999999998</v>
          </cell>
          <cell r="D22">
            <v>23.94</v>
          </cell>
          <cell r="E22">
            <v>23.94</v>
          </cell>
          <cell r="F22">
            <v>193.65</v>
          </cell>
          <cell r="G22">
            <v>193.65</v>
          </cell>
          <cell r="I22" t="str">
            <v xml:space="preserve">   3.  Level III</v>
          </cell>
          <cell r="J22">
            <v>0</v>
          </cell>
          <cell r="K22">
            <v>408.74</v>
          </cell>
          <cell r="L22">
            <v>0</v>
          </cell>
          <cell r="M22">
            <v>66.5</v>
          </cell>
          <cell r="N22">
            <v>0</v>
          </cell>
          <cell r="O22">
            <v>475.24</v>
          </cell>
          <cell r="Q22" t="str">
            <v xml:space="preserve">   3.  Level III</v>
          </cell>
          <cell r="R22">
            <v>0</v>
          </cell>
          <cell r="S22">
            <v>408.74</v>
          </cell>
          <cell r="T22">
            <v>0</v>
          </cell>
          <cell r="U22">
            <v>66.5</v>
          </cell>
          <cell r="V22">
            <v>0</v>
          </cell>
          <cell r="W22">
            <v>475.24</v>
          </cell>
          <cell r="Y22" t="str">
            <v xml:space="preserve">   3.  Level III</v>
          </cell>
          <cell r="Z22">
            <v>0</v>
          </cell>
          <cell r="AA22">
            <v>408.74</v>
          </cell>
          <cell r="AB22">
            <v>0</v>
          </cell>
          <cell r="AC22">
            <v>66.5</v>
          </cell>
          <cell r="AD22">
            <v>0</v>
          </cell>
          <cell r="AE22">
            <v>475.24</v>
          </cell>
        </row>
        <row r="23">
          <cell r="A23" t="str">
            <v xml:space="preserve">   4.  Level IV</v>
          </cell>
          <cell r="B23">
            <v>3.03</v>
          </cell>
          <cell r="C23">
            <v>3.03</v>
          </cell>
          <cell r="D23">
            <v>5.0599999999999996</v>
          </cell>
          <cell r="E23">
            <v>5.0599999999999996</v>
          </cell>
          <cell r="F23">
            <v>8.09</v>
          </cell>
          <cell r="G23">
            <v>8.09</v>
          </cell>
          <cell r="I23" t="str">
            <v xml:space="preserve">   4.  Level IV</v>
          </cell>
          <cell r="J23">
            <v>0</v>
          </cell>
          <cell r="K23">
            <v>7.97</v>
          </cell>
          <cell r="L23">
            <v>0</v>
          </cell>
          <cell r="M23">
            <v>13.969999999999999</v>
          </cell>
          <cell r="N23">
            <v>0</v>
          </cell>
          <cell r="O23">
            <v>21.939999999999998</v>
          </cell>
          <cell r="Q23" t="str">
            <v xml:space="preserve">   4.  Level IV</v>
          </cell>
          <cell r="R23">
            <v>0</v>
          </cell>
          <cell r="S23">
            <v>7.97</v>
          </cell>
          <cell r="T23">
            <v>0</v>
          </cell>
          <cell r="U23">
            <v>13.969999999999999</v>
          </cell>
          <cell r="V23">
            <v>0</v>
          </cell>
          <cell r="W23">
            <v>21.939999999999998</v>
          </cell>
          <cell r="Y23" t="str">
            <v xml:space="preserve">   4.  Level IV</v>
          </cell>
          <cell r="Z23">
            <v>0</v>
          </cell>
          <cell r="AA23">
            <v>7.97</v>
          </cell>
          <cell r="AB23">
            <v>0</v>
          </cell>
          <cell r="AC23">
            <v>13.969999999999999</v>
          </cell>
          <cell r="AD23">
            <v>0</v>
          </cell>
          <cell r="AE23">
            <v>21.939999999999998</v>
          </cell>
        </row>
        <row r="24">
          <cell r="A24" t="str">
            <v xml:space="preserve">   5.</v>
          </cell>
          <cell r="I24" t="str">
            <v xml:space="preserve">   5.</v>
          </cell>
          <cell r="Q24" t="str">
            <v xml:space="preserve">   5.</v>
          </cell>
          <cell r="Y24" t="str">
            <v xml:space="preserve">   5.</v>
          </cell>
        </row>
        <row r="25">
          <cell r="A25" t="str">
            <v xml:space="preserve">   6.</v>
          </cell>
          <cell r="I25" t="str">
            <v xml:space="preserve">   6.</v>
          </cell>
          <cell r="Q25" t="str">
            <v xml:space="preserve">   6.</v>
          </cell>
          <cell r="Y25" t="str">
            <v xml:space="preserve">   6.</v>
          </cell>
        </row>
        <row r="26">
          <cell r="A26" t="str">
            <v xml:space="preserve">   7.  Home and Community Based Services (HCBS) Total</v>
          </cell>
          <cell r="B26">
            <v>3426.86</v>
          </cell>
          <cell r="C26">
            <v>3426.86</v>
          </cell>
          <cell r="D26">
            <v>896.19</v>
          </cell>
          <cell r="E26">
            <v>896.19</v>
          </cell>
          <cell r="F26">
            <v>4323.0500000000011</v>
          </cell>
          <cell r="G26">
            <v>4323.0500000000011</v>
          </cell>
          <cell r="I26" t="str">
            <v xml:space="preserve">   7.  Home and Community Based Services (HCBS) Total</v>
          </cell>
          <cell r="J26">
            <v>0</v>
          </cell>
          <cell r="K26">
            <v>12009.18</v>
          </cell>
          <cell r="L26">
            <v>0</v>
          </cell>
          <cell r="M26">
            <v>2309.5999999999995</v>
          </cell>
          <cell r="N26">
            <v>0</v>
          </cell>
          <cell r="O26">
            <v>14318.78</v>
          </cell>
          <cell r="Q26" t="str">
            <v xml:space="preserve">   7.  Home and Community Based Services (HCBS) Total</v>
          </cell>
          <cell r="R26">
            <v>0</v>
          </cell>
          <cell r="S26">
            <v>12009.18</v>
          </cell>
          <cell r="T26">
            <v>0</v>
          </cell>
          <cell r="U26">
            <v>2309.5999999999995</v>
          </cell>
          <cell r="V26">
            <v>0</v>
          </cell>
          <cell r="W26">
            <v>14318.78</v>
          </cell>
          <cell r="Y26" t="str">
            <v xml:space="preserve">   7.  Home and Community Based Services (HCBS) Total</v>
          </cell>
          <cell r="Z26">
            <v>0</v>
          </cell>
          <cell r="AA26">
            <v>12009.18</v>
          </cell>
          <cell r="AB26">
            <v>0</v>
          </cell>
          <cell r="AC26">
            <v>2309.5999999999995</v>
          </cell>
          <cell r="AD26">
            <v>0</v>
          </cell>
          <cell r="AE26">
            <v>14318.78</v>
          </cell>
        </row>
        <row r="27">
          <cell r="A27" t="str">
            <v xml:space="preserve">       a.  Adult Foster Care</v>
          </cell>
          <cell r="B27">
            <v>73.87</v>
          </cell>
          <cell r="C27">
            <v>73.87</v>
          </cell>
          <cell r="D27">
            <v>12.94</v>
          </cell>
          <cell r="E27">
            <v>12.94</v>
          </cell>
          <cell r="F27">
            <v>86.809999999999988</v>
          </cell>
          <cell r="G27">
            <v>86.809999999999988</v>
          </cell>
          <cell r="I27" t="str">
            <v xml:space="preserve">       a.  Adult Foster Care</v>
          </cell>
          <cell r="J27">
            <v>0</v>
          </cell>
          <cell r="K27">
            <v>178.41</v>
          </cell>
          <cell r="L27">
            <v>0</v>
          </cell>
          <cell r="M27">
            <v>32.94</v>
          </cell>
          <cell r="N27">
            <v>0</v>
          </cell>
          <cell r="O27">
            <v>211.34999999999997</v>
          </cell>
          <cell r="Q27" t="str">
            <v xml:space="preserve">       a.  Adult Foster Care</v>
          </cell>
          <cell r="R27">
            <v>0</v>
          </cell>
          <cell r="S27">
            <v>178.41</v>
          </cell>
          <cell r="T27">
            <v>0</v>
          </cell>
          <cell r="U27">
            <v>32.94</v>
          </cell>
          <cell r="V27">
            <v>0</v>
          </cell>
          <cell r="W27">
            <v>211.34999999999997</v>
          </cell>
          <cell r="Y27" t="str">
            <v xml:space="preserve">       a.  Adult Foster Care</v>
          </cell>
          <cell r="Z27">
            <v>0</v>
          </cell>
          <cell r="AA27">
            <v>178.41</v>
          </cell>
          <cell r="AB27">
            <v>0</v>
          </cell>
          <cell r="AC27">
            <v>32.94</v>
          </cell>
          <cell r="AD27">
            <v>0</v>
          </cell>
          <cell r="AE27">
            <v>211.34999999999997</v>
          </cell>
        </row>
        <row r="28">
          <cell r="A28" t="str">
            <v xml:space="preserve">       b.  Assisted Living Home (Adult Care Home)</v>
          </cell>
          <cell r="B28">
            <v>920.54</v>
          </cell>
          <cell r="C28">
            <v>920.54</v>
          </cell>
          <cell r="D28">
            <v>57.81</v>
          </cell>
          <cell r="E28">
            <v>57.81</v>
          </cell>
          <cell r="F28">
            <v>978.35</v>
          </cell>
          <cell r="G28">
            <v>978.35</v>
          </cell>
          <cell r="I28" t="str">
            <v xml:space="preserve">       b.  Assisted Living Home (Adult Care Home)</v>
          </cell>
          <cell r="J28">
            <v>0</v>
          </cell>
          <cell r="K28">
            <v>2187.61</v>
          </cell>
          <cell r="L28">
            <v>0</v>
          </cell>
          <cell r="M28">
            <v>159.81</v>
          </cell>
          <cell r="N28">
            <v>0</v>
          </cell>
          <cell r="O28">
            <v>2347.42</v>
          </cell>
          <cell r="Q28" t="str">
            <v xml:space="preserve">       b.  Assisted Living Home (Adult Care Home)</v>
          </cell>
          <cell r="R28">
            <v>0</v>
          </cell>
          <cell r="S28">
            <v>2187.61</v>
          </cell>
          <cell r="T28">
            <v>0</v>
          </cell>
          <cell r="U28">
            <v>159.81</v>
          </cell>
          <cell r="V28">
            <v>0</v>
          </cell>
          <cell r="W28">
            <v>2347.42</v>
          </cell>
          <cell r="Y28" t="str">
            <v xml:space="preserve">       b.  Assisted Living Home (Adult Care Home)</v>
          </cell>
          <cell r="Z28">
            <v>0</v>
          </cell>
          <cell r="AA28">
            <v>2187.61</v>
          </cell>
          <cell r="AB28">
            <v>0</v>
          </cell>
          <cell r="AC28">
            <v>159.81</v>
          </cell>
          <cell r="AD28">
            <v>0</v>
          </cell>
          <cell r="AE28">
            <v>2347.42</v>
          </cell>
        </row>
        <row r="29">
          <cell r="A29" t="str">
            <v xml:space="preserve">       c.  Group Home (DD)</v>
          </cell>
          <cell r="B29">
            <v>2.0299999999999998</v>
          </cell>
          <cell r="C29">
            <v>2.0299999999999998</v>
          </cell>
          <cell r="D29">
            <v>0</v>
          </cell>
          <cell r="E29">
            <v>0</v>
          </cell>
          <cell r="F29">
            <v>2.0299999999999998</v>
          </cell>
          <cell r="G29">
            <v>2.0299999999999998</v>
          </cell>
          <cell r="I29" t="str">
            <v xml:space="preserve">       c.  Group Home (DD)</v>
          </cell>
          <cell r="J29">
            <v>0</v>
          </cell>
          <cell r="K29">
            <v>4.0299999999999994</v>
          </cell>
          <cell r="L29">
            <v>0</v>
          </cell>
          <cell r="M29">
            <v>0</v>
          </cell>
          <cell r="N29">
            <v>0</v>
          </cell>
          <cell r="O29">
            <v>4.0299999999999994</v>
          </cell>
          <cell r="Q29" t="str">
            <v xml:space="preserve">       c.  Group Home (DD)</v>
          </cell>
          <cell r="R29">
            <v>0</v>
          </cell>
          <cell r="S29">
            <v>4.0299999999999994</v>
          </cell>
          <cell r="T29">
            <v>0</v>
          </cell>
          <cell r="U29">
            <v>0</v>
          </cell>
          <cell r="V29">
            <v>0</v>
          </cell>
          <cell r="W29">
            <v>4.0299999999999994</v>
          </cell>
          <cell r="Y29" t="str">
            <v xml:space="preserve">       c.  Group Home (DD)</v>
          </cell>
          <cell r="Z29">
            <v>0</v>
          </cell>
          <cell r="AA29">
            <v>4.0299999999999994</v>
          </cell>
          <cell r="AB29">
            <v>0</v>
          </cell>
          <cell r="AC29">
            <v>0</v>
          </cell>
          <cell r="AD29">
            <v>0</v>
          </cell>
          <cell r="AE29">
            <v>4.0299999999999994</v>
          </cell>
        </row>
        <row r="30">
          <cell r="A30" t="str">
            <v xml:space="preserve">       d.  Individual Home</v>
          </cell>
          <cell r="B30">
            <v>-165.25999999999965</v>
          </cell>
          <cell r="C30">
            <v>-165.25999999999965</v>
          </cell>
          <cell r="D30">
            <v>444.81</v>
          </cell>
          <cell r="E30">
            <v>444.81</v>
          </cell>
          <cell r="F30">
            <v>279.5500000000003</v>
          </cell>
          <cell r="G30">
            <v>279.5500000000003</v>
          </cell>
          <cell r="I30" t="str">
            <v xml:space="preserve">       d.  Individual Home</v>
          </cell>
          <cell r="J30">
            <v>0</v>
          </cell>
          <cell r="K30">
            <v>3287.0699999999997</v>
          </cell>
          <cell r="L30">
            <v>0</v>
          </cell>
          <cell r="M30">
            <v>1141.04</v>
          </cell>
          <cell r="N30">
            <v>0</v>
          </cell>
          <cell r="O30">
            <v>4428.1100000000006</v>
          </cell>
          <cell r="Q30" t="str">
            <v xml:space="preserve">       d.  Individual Home</v>
          </cell>
          <cell r="R30">
            <v>0</v>
          </cell>
          <cell r="S30">
            <v>3287.0699999999997</v>
          </cell>
          <cell r="T30">
            <v>0</v>
          </cell>
          <cell r="U30">
            <v>1141.04</v>
          </cell>
          <cell r="V30">
            <v>0</v>
          </cell>
          <cell r="W30">
            <v>4428.1100000000006</v>
          </cell>
          <cell r="Y30" t="str">
            <v xml:space="preserve">       d.  Individual Home</v>
          </cell>
          <cell r="Z30">
            <v>0</v>
          </cell>
          <cell r="AA30">
            <v>3287.0699999999997</v>
          </cell>
          <cell r="AB30">
            <v>0</v>
          </cell>
          <cell r="AC30">
            <v>1141.04</v>
          </cell>
          <cell r="AD30">
            <v>0</v>
          </cell>
          <cell r="AE30">
            <v>4428.1100000000006</v>
          </cell>
        </row>
        <row r="31">
          <cell r="A31" t="str">
            <v xml:space="preserve">       e.  Assisted Living Centers (SRL)</v>
          </cell>
          <cell r="B31">
            <v>1214.74</v>
          </cell>
          <cell r="C31">
            <v>1214.74</v>
          </cell>
          <cell r="D31">
            <v>84.429999999999993</v>
          </cell>
          <cell r="E31">
            <v>84.429999999999993</v>
          </cell>
          <cell r="F31">
            <v>1299.1699999999998</v>
          </cell>
          <cell r="G31">
            <v>1299.1699999999998</v>
          </cell>
          <cell r="I31" t="str">
            <v xml:space="preserve">       e.  Assisted Living Centers (SRL)</v>
          </cell>
          <cell r="J31">
            <v>0</v>
          </cell>
          <cell r="K31">
            <v>2881.63</v>
          </cell>
          <cell r="L31">
            <v>0</v>
          </cell>
          <cell r="M31">
            <v>223.98000000000002</v>
          </cell>
          <cell r="N31">
            <v>0</v>
          </cell>
          <cell r="O31">
            <v>3105.6099999999997</v>
          </cell>
          <cell r="Q31" t="str">
            <v xml:space="preserve">       e.  Assisted Living Centers (SRL)</v>
          </cell>
          <cell r="R31">
            <v>0</v>
          </cell>
          <cell r="S31">
            <v>2881.63</v>
          </cell>
          <cell r="T31">
            <v>0</v>
          </cell>
          <cell r="U31">
            <v>223.98000000000002</v>
          </cell>
          <cell r="V31">
            <v>0</v>
          </cell>
          <cell r="W31">
            <v>3105.6099999999997</v>
          </cell>
          <cell r="Y31" t="str">
            <v xml:space="preserve">       e.  Assisted Living Centers (SRL)</v>
          </cell>
          <cell r="Z31">
            <v>0</v>
          </cell>
          <cell r="AA31">
            <v>2881.63</v>
          </cell>
          <cell r="AB31">
            <v>0</v>
          </cell>
          <cell r="AC31">
            <v>223.98000000000002</v>
          </cell>
          <cell r="AD31">
            <v>0</v>
          </cell>
          <cell r="AE31">
            <v>3105.6099999999997</v>
          </cell>
        </row>
        <row r="32">
          <cell r="A32" t="str">
            <v xml:space="preserve">       f.  Other (Hospice)</v>
          </cell>
          <cell r="B32">
            <v>144.72999999999999</v>
          </cell>
          <cell r="C32">
            <v>144.72999999999999</v>
          </cell>
          <cell r="D32">
            <v>7.1400000000000006</v>
          </cell>
          <cell r="E32">
            <v>7.1400000000000006</v>
          </cell>
          <cell r="F32">
            <v>151.87</v>
          </cell>
          <cell r="G32">
            <v>151.87</v>
          </cell>
          <cell r="I32" t="str">
            <v xml:space="preserve">       f.  Other (Hospice)</v>
          </cell>
          <cell r="J32">
            <v>0</v>
          </cell>
          <cell r="K32">
            <v>353.15000000000003</v>
          </cell>
          <cell r="L32">
            <v>0</v>
          </cell>
          <cell r="M32">
            <v>18.22</v>
          </cell>
          <cell r="N32">
            <v>0</v>
          </cell>
          <cell r="O32">
            <v>371.37</v>
          </cell>
          <cell r="Q32" t="str">
            <v xml:space="preserve">       f.  Other (Hospice)</v>
          </cell>
          <cell r="R32">
            <v>0</v>
          </cell>
          <cell r="S32">
            <v>353.15000000000003</v>
          </cell>
          <cell r="T32">
            <v>0</v>
          </cell>
          <cell r="U32">
            <v>18.22</v>
          </cell>
          <cell r="V32">
            <v>0</v>
          </cell>
          <cell r="W32">
            <v>371.37</v>
          </cell>
          <cell r="Y32" t="str">
            <v xml:space="preserve">       f.  Other (Hospice)</v>
          </cell>
          <cell r="Z32">
            <v>0</v>
          </cell>
          <cell r="AA32">
            <v>353.15000000000003</v>
          </cell>
          <cell r="AB32">
            <v>0</v>
          </cell>
          <cell r="AC32">
            <v>18.22</v>
          </cell>
          <cell r="AD32">
            <v>0</v>
          </cell>
          <cell r="AE32">
            <v>371.37</v>
          </cell>
        </row>
        <row r="33">
          <cell r="A33" t="str">
            <v xml:space="preserve">       g.  Attendant Care</v>
          </cell>
          <cell r="B33">
            <v>1236.21</v>
          </cell>
          <cell r="C33">
            <v>1236.21</v>
          </cell>
          <cell r="D33">
            <v>289.06</v>
          </cell>
          <cell r="E33">
            <v>289.06</v>
          </cell>
          <cell r="F33">
            <v>1525.27</v>
          </cell>
          <cell r="G33">
            <v>1525.27</v>
          </cell>
          <cell r="I33" t="str">
            <v xml:space="preserve">       g.  Attendant Care</v>
          </cell>
          <cell r="J33">
            <v>0</v>
          </cell>
          <cell r="K33">
            <v>3117.28</v>
          </cell>
          <cell r="L33">
            <v>0</v>
          </cell>
          <cell r="M33">
            <v>733.61</v>
          </cell>
          <cell r="N33">
            <v>0</v>
          </cell>
          <cell r="O33">
            <v>3850.8900000000003</v>
          </cell>
          <cell r="Q33" t="str">
            <v xml:space="preserve">       g.  Attendant Care</v>
          </cell>
          <cell r="R33">
            <v>0</v>
          </cell>
          <cell r="S33">
            <v>3117.28</v>
          </cell>
          <cell r="T33">
            <v>0</v>
          </cell>
          <cell r="U33">
            <v>733.61</v>
          </cell>
          <cell r="V33">
            <v>0</v>
          </cell>
          <cell r="W33">
            <v>3850.8900000000003</v>
          </cell>
          <cell r="Y33" t="str">
            <v xml:space="preserve">       g.  Attendant Care</v>
          </cell>
          <cell r="Z33">
            <v>0</v>
          </cell>
          <cell r="AA33">
            <v>3117.28</v>
          </cell>
          <cell r="AB33">
            <v>0</v>
          </cell>
          <cell r="AC33">
            <v>733.61</v>
          </cell>
          <cell r="AD33">
            <v>0</v>
          </cell>
          <cell r="AE33">
            <v>3850.8900000000003</v>
          </cell>
        </row>
        <row r="34">
          <cell r="A34" t="str">
            <v xml:space="preserve">   8.  Acute Care</v>
          </cell>
          <cell r="B34">
            <v>62.08</v>
          </cell>
          <cell r="C34">
            <v>62.08</v>
          </cell>
          <cell r="D34">
            <v>38.1</v>
          </cell>
          <cell r="E34">
            <v>38.1</v>
          </cell>
          <cell r="F34">
            <v>100.18</v>
          </cell>
          <cell r="G34">
            <v>100.18</v>
          </cell>
          <cell r="I34" t="str">
            <v xml:space="preserve">   8.  Acute Care</v>
          </cell>
          <cell r="J34">
            <v>0</v>
          </cell>
          <cell r="K34">
            <v>153.07999999999998</v>
          </cell>
          <cell r="L34">
            <v>0</v>
          </cell>
          <cell r="M34">
            <v>96.039999999999992</v>
          </cell>
          <cell r="N34">
            <v>0</v>
          </cell>
          <cell r="O34">
            <v>249.11999999999998</v>
          </cell>
          <cell r="Q34" t="str">
            <v xml:space="preserve">   8.  Acute Care</v>
          </cell>
          <cell r="R34">
            <v>0</v>
          </cell>
          <cell r="S34">
            <v>153.07999999999998</v>
          </cell>
          <cell r="T34">
            <v>0</v>
          </cell>
          <cell r="U34">
            <v>96.039999999999992</v>
          </cell>
          <cell r="V34">
            <v>0</v>
          </cell>
          <cell r="W34">
            <v>249.11999999999998</v>
          </cell>
          <cell r="Y34" t="str">
            <v xml:space="preserve">   8.  Acute Care</v>
          </cell>
          <cell r="Z34">
            <v>0</v>
          </cell>
          <cell r="AA34">
            <v>153.07999999999998</v>
          </cell>
          <cell r="AB34">
            <v>0</v>
          </cell>
          <cell r="AC34">
            <v>96.039999999999992</v>
          </cell>
          <cell r="AD34">
            <v>0</v>
          </cell>
          <cell r="AE34">
            <v>249.11999999999998</v>
          </cell>
        </row>
        <row r="35">
          <cell r="A35" t="str">
            <v xml:space="preserve">   9.  Ventilator</v>
          </cell>
          <cell r="B35">
            <v>28.26</v>
          </cell>
          <cell r="C35">
            <v>28.26</v>
          </cell>
          <cell r="D35">
            <v>26.84</v>
          </cell>
          <cell r="E35">
            <v>26.84</v>
          </cell>
          <cell r="F35">
            <v>55.1</v>
          </cell>
          <cell r="G35">
            <v>55.1</v>
          </cell>
          <cell r="I35" t="str">
            <v xml:space="preserve">   9.  Ventilator</v>
          </cell>
          <cell r="J35">
            <v>0</v>
          </cell>
          <cell r="K35">
            <v>72.25</v>
          </cell>
          <cell r="L35">
            <v>0</v>
          </cell>
          <cell r="M35">
            <v>65.510000000000005</v>
          </cell>
          <cell r="N35">
            <v>0</v>
          </cell>
          <cell r="O35">
            <v>137.76</v>
          </cell>
          <cell r="Q35" t="str">
            <v xml:space="preserve">   9.  Ventilator</v>
          </cell>
          <cell r="R35">
            <v>0</v>
          </cell>
          <cell r="S35">
            <v>72.25</v>
          </cell>
          <cell r="T35">
            <v>0</v>
          </cell>
          <cell r="U35">
            <v>65.510000000000005</v>
          </cell>
          <cell r="V35">
            <v>0</v>
          </cell>
          <cell r="W35">
            <v>137.76</v>
          </cell>
          <cell r="Y35" t="str">
            <v xml:space="preserve">   9.  Ventilator</v>
          </cell>
          <cell r="Z35">
            <v>0</v>
          </cell>
          <cell r="AA35">
            <v>72.25</v>
          </cell>
          <cell r="AB35">
            <v>0</v>
          </cell>
          <cell r="AC35">
            <v>65.510000000000005</v>
          </cell>
          <cell r="AD35">
            <v>0</v>
          </cell>
          <cell r="AE35">
            <v>137.76</v>
          </cell>
        </row>
        <row r="36">
          <cell r="A36" t="str">
            <v xml:space="preserve">  10.  Prior Period</v>
          </cell>
          <cell r="B36">
            <v>228.01909999999998</v>
          </cell>
          <cell r="C36">
            <v>228.01909999999998</v>
          </cell>
          <cell r="D36">
            <v>7.8708999999999998</v>
          </cell>
          <cell r="E36">
            <v>7.8708999999999998</v>
          </cell>
          <cell r="F36">
            <v>235.89000000000001</v>
          </cell>
          <cell r="G36">
            <v>235.89000000000001</v>
          </cell>
          <cell r="I36" t="str">
            <v xml:space="preserve">  10.  Prior Period</v>
          </cell>
          <cell r="J36">
            <v>0</v>
          </cell>
          <cell r="K36">
            <v>685.04200000000003</v>
          </cell>
          <cell r="L36">
            <v>0</v>
          </cell>
          <cell r="M36">
            <v>50.458000000000006</v>
          </cell>
          <cell r="N36">
            <v>0</v>
          </cell>
          <cell r="O36">
            <v>735.50000000000011</v>
          </cell>
          <cell r="Q36" t="str">
            <v xml:space="preserve">  10.  Prior Period</v>
          </cell>
          <cell r="R36">
            <v>0</v>
          </cell>
          <cell r="S36">
            <v>685.04200000000003</v>
          </cell>
          <cell r="T36">
            <v>0</v>
          </cell>
          <cell r="U36">
            <v>50.458000000000006</v>
          </cell>
          <cell r="V36">
            <v>0</v>
          </cell>
          <cell r="W36">
            <v>735.50000000000011</v>
          </cell>
          <cell r="Y36" t="str">
            <v xml:space="preserve">  10.  Prior Period</v>
          </cell>
          <cell r="Z36">
            <v>0</v>
          </cell>
          <cell r="AA36">
            <v>685.04200000000003</v>
          </cell>
          <cell r="AB36">
            <v>0</v>
          </cell>
          <cell r="AC36">
            <v>50.458000000000006</v>
          </cell>
          <cell r="AD36">
            <v>0</v>
          </cell>
          <cell r="AE36">
            <v>735.50000000000011</v>
          </cell>
        </row>
        <row r="37">
          <cell r="A37" t="str">
            <v xml:space="preserve">  11.  Other - Not Placed</v>
          </cell>
          <cell r="B37">
            <v>-809.43999999999801</v>
          </cell>
          <cell r="C37">
            <v>-809.43999999999801</v>
          </cell>
          <cell r="D37">
            <v>-108.18</v>
          </cell>
          <cell r="E37">
            <v>-108.18</v>
          </cell>
          <cell r="F37">
            <v>-917.61999999999807</v>
          </cell>
          <cell r="G37">
            <v>-917.61999999999807</v>
          </cell>
          <cell r="I37" t="str">
            <v xml:space="preserve">  11.  Other - Not Placed</v>
          </cell>
          <cell r="J37">
            <v>0</v>
          </cell>
          <cell r="K37">
            <v>-1937.4099999999978</v>
          </cell>
          <cell r="L37">
            <v>0</v>
          </cell>
          <cell r="M37">
            <v>-277.03999999999996</v>
          </cell>
          <cell r="N37">
            <v>0</v>
          </cell>
          <cell r="O37">
            <v>-2214.449999999998</v>
          </cell>
          <cell r="Q37" t="str">
            <v xml:space="preserve">  11.  Other - Not Placed</v>
          </cell>
          <cell r="R37">
            <v>0</v>
          </cell>
          <cell r="S37">
            <v>-1937.4099999999978</v>
          </cell>
          <cell r="T37">
            <v>0</v>
          </cell>
          <cell r="U37">
            <v>-277.03999999999996</v>
          </cell>
          <cell r="V37">
            <v>0</v>
          </cell>
          <cell r="W37">
            <v>-2214.449999999998</v>
          </cell>
          <cell r="Y37" t="str">
            <v xml:space="preserve">  11.  Other - Not Placed</v>
          </cell>
          <cell r="Z37">
            <v>0</v>
          </cell>
          <cell r="AA37">
            <v>-1937.4099999999978</v>
          </cell>
          <cell r="AB37">
            <v>0</v>
          </cell>
          <cell r="AC37">
            <v>-277.03999999999996</v>
          </cell>
          <cell r="AD37">
            <v>0</v>
          </cell>
          <cell r="AE37">
            <v>-2214.449999999998</v>
          </cell>
        </row>
        <row r="39">
          <cell r="A39" t="str">
            <v>C.   Acute Patient Day Information</v>
          </cell>
          <cell r="I39" t="str">
            <v>C.   Acute Patient Day Information</v>
          </cell>
          <cell r="Q39" t="str">
            <v>C.   Acute Patient Day Information</v>
          </cell>
          <cell r="Y39" t="str">
            <v>C.   Acute Patient Day Information</v>
          </cell>
        </row>
        <row r="40">
          <cell r="A40" t="str">
            <v xml:space="preserve">       a.  Admissions</v>
          </cell>
          <cell r="B40">
            <v>358</v>
          </cell>
          <cell r="C40">
            <v>358</v>
          </cell>
          <cell r="D40">
            <v>81</v>
          </cell>
          <cell r="E40">
            <v>81</v>
          </cell>
          <cell r="F40">
            <v>439</v>
          </cell>
          <cell r="G40">
            <v>439</v>
          </cell>
          <cell r="I40" t="str">
            <v xml:space="preserve">       a.  Admissions</v>
          </cell>
          <cell r="J40">
            <v>0</v>
          </cell>
          <cell r="K40">
            <v>1121</v>
          </cell>
          <cell r="L40">
            <v>0</v>
          </cell>
          <cell r="M40">
            <v>211</v>
          </cell>
          <cell r="N40">
            <v>0</v>
          </cell>
          <cell r="O40">
            <v>1332</v>
          </cell>
          <cell r="Q40" t="str">
            <v xml:space="preserve">       a.  Admissions</v>
          </cell>
          <cell r="R40">
            <v>0</v>
          </cell>
          <cell r="S40">
            <v>1121</v>
          </cell>
          <cell r="T40">
            <v>0</v>
          </cell>
          <cell r="U40">
            <v>211</v>
          </cell>
          <cell r="V40">
            <v>0</v>
          </cell>
          <cell r="W40">
            <v>1332</v>
          </cell>
          <cell r="Y40" t="str">
            <v xml:space="preserve">       a.  Admissions</v>
          </cell>
          <cell r="Z40">
            <v>0</v>
          </cell>
          <cell r="AA40">
            <v>1121</v>
          </cell>
          <cell r="AB40">
            <v>0</v>
          </cell>
          <cell r="AC40">
            <v>211</v>
          </cell>
          <cell r="AD40">
            <v>0</v>
          </cell>
          <cell r="AE40">
            <v>1332</v>
          </cell>
        </row>
        <row r="41">
          <cell r="A41" t="str">
            <v xml:space="preserve">       b.  Patient Days</v>
          </cell>
          <cell r="B41">
            <v>1901</v>
          </cell>
          <cell r="C41">
            <v>1901</v>
          </cell>
          <cell r="D41">
            <v>474</v>
          </cell>
          <cell r="E41">
            <v>474</v>
          </cell>
          <cell r="F41">
            <v>2375</v>
          </cell>
          <cell r="G41">
            <v>2375</v>
          </cell>
          <cell r="I41" t="str">
            <v xml:space="preserve">       b.  Patient Days</v>
          </cell>
          <cell r="J41">
            <v>0</v>
          </cell>
          <cell r="K41">
            <v>6094</v>
          </cell>
          <cell r="L41">
            <v>0</v>
          </cell>
          <cell r="M41">
            <v>1231</v>
          </cell>
          <cell r="N41">
            <v>0</v>
          </cell>
          <cell r="O41">
            <v>7325</v>
          </cell>
          <cell r="Q41" t="str">
            <v xml:space="preserve">       b.  Patient Days</v>
          </cell>
          <cell r="R41">
            <v>0</v>
          </cell>
          <cell r="S41">
            <v>6094</v>
          </cell>
          <cell r="T41">
            <v>0</v>
          </cell>
          <cell r="U41">
            <v>1231</v>
          </cell>
          <cell r="V41">
            <v>0</v>
          </cell>
          <cell r="W41">
            <v>7325</v>
          </cell>
          <cell r="Y41" t="str">
            <v xml:space="preserve">       b.  Patient Days</v>
          </cell>
          <cell r="Z41">
            <v>0</v>
          </cell>
          <cell r="AA41">
            <v>6094</v>
          </cell>
          <cell r="AB41">
            <v>0</v>
          </cell>
          <cell r="AC41">
            <v>1231</v>
          </cell>
          <cell r="AD41">
            <v>0</v>
          </cell>
          <cell r="AE41">
            <v>7325</v>
          </cell>
        </row>
        <row r="42">
          <cell r="A42" t="str">
            <v xml:space="preserve">       c.  Discharges</v>
          </cell>
          <cell r="B42">
            <v>334</v>
          </cell>
          <cell r="C42">
            <v>334</v>
          </cell>
          <cell r="D42">
            <v>77</v>
          </cell>
          <cell r="E42">
            <v>77</v>
          </cell>
          <cell r="F42">
            <v>411</v>
          </cell>
          <cell r="G42">
            <v>411</v>
          </cell>
          <cell r="I42" t="str">
            <v xml:space="preserve">       c.  Discharges</v>
          </cell>
          <cell r="J42">
            <v>0</v>
          </cell>
          <cell r="K42">
            <v>1069</v>
          </cell>
          <cell r="L42">
            <v>0</v>
          </cell>
          <cell r="M42">
            <v>198</v>
          </cell>
          <cell r="N42">
            <v>0</v>
          </cell>
          <cell r="O42">
            <v>1267</v>
          </cell>
          <cell r="Q42" t="str">
            <v xml:space="preserve">       c.  Discharges</v>
          </cell>
          <cell r="R42">
            <v>0</v>
          </cell>
          <cell r="S42">
            <v>1069</v>
          </cell>
          <cell r="T42">
            <v>0</v>
          </cell>
          <cell r="U42">
            <v>198</v>
          </cell>
          <cell r="V42">
            <v>0</v>
          </cell>
          <cell r="W42">
            <v>1267</v>
          </cell>
          <cell r="Y42" t="str">
            <v xml:space="preserve">       c.  Discharges</v>
          </cell>
          <cell r="Z42">
            <v>0</v>
          </cell>
          <cell r="AA42">
            <v>1069</v>
          </cell>
          <cell r="AB42">
            <v>0</v>
          </cell>
          <cell r="AC42">
            <v>198</v>
          </cell>
          <cell r="AD42">
            <v>0</v>
          </cell>
          <cell r="AE42">
            <v>1267</v>
          </cell>
        </row>
        <row r="43">
          <cell r="A43" t="str">
            <v xml:space="preserve">       d.  Discharge Days</v>
          </cell>
          <cell r="B43">
            <v>1441</v>
          </cell>
          <cell r="C43">
            <v>1441</v>
          </cell>
          <cell r="D43">
            <v>382</v>
          </cell>
          <cell r="E43">
            <v>382</v>
          </cell>
          <cell r="F43">
            <v>1823</v>
          </cell>
          <cell r="G43">
            <v>1823</v>
          </cell>
          <cell r="I43" t="str">
            <v xml:space="preserve">       d.  Discharge Days</v>
          </cell>
          <cell r="J43">
            <v>0</v>
          </cell>
          <cell r="K43">
            <v>4799</v>
          </cell>
          <cell r="L43">
            <v>0</v>
          </cell>
          <cell r="M43">
            <v>966</v>
          </cell>
          <cell r="N43">
            <v>0</v>
          </cell>
          <cell r="O43">
            <v>5765</v>
          </cell>
          <cell r="Q43" t="str">
            <v xml:space="preserve">       d.  Discharge Days</v>
          </cell>
          <cell r="R43">
            <v>0</v>
          </cell>
          <cell r="S43">
            <v>4799</v>
          </cell>
          <cell r="T43">
            <v>0</v>
          </cell>
          <cell r="U43">
            <v>966</v>
          </cell>
          <cell r="V43">
            <v>0</v>
          </cell>
          <cell r="W43">
            <v>5765</v>
          </cell>
          <cell r="Y43" t="str">
            <v xml:space="preserve">       d.  Discharge Days</v>
          </cell>
          <cell r="Z43">
            <v>0</v>
          </cell>
          <cell r="AA43">
            <v>4799</v>
          </cell>
          <cell r="AB43">
            <v>0</v>
          </cell>
          <cell r="AC43">
            <v>966</v>
          </cell>
          <cell r="AD43">
            <v>0</v>
          </cell>
          <cell r="AE43">
            <v>5765</v>
          </cell>
        </row>
        <row r="44">
          <cell r="A44" t="str">
            <v xml:space="preserve">       e.  Average Length of Stay</v>
          </cell>
          <cell r="B44">
            <v>4.3143712574850301</v>
          </cell>
          <cell r="C44">
            <v>4.3143712574850301</v>
          </cell>
          <cell r="D44">
            <v>4.9610389610389607</v>
          </cell>
          <cell r="E44">
            <v>4.9610389610389607</v>
          </cell>
          <cell r="F44">
            <v>4.4355231143552309</v>
          </cell>
          <cell r="G44">
            <v>4.4355231143552309</v>
          </cell>
          <cell r="I44" t="str">
            <v xml:space="preserve">       e.  Average Length of Stay</v>
          </cell>
          <cell r="J44">
            <v>0</v>
          </cell>
          <cell r="K44">
            <v>4.489242282507016</v>
          </cell>
          <cell r="L44">
            <v>0</v>
          </cell>
          <cell r="M44">
            <v>4.8787878787878789</v>
          </cell>
          <cell r="N44">
            <v>0</v>
          </cell>
          <cell r="O44">
            <v>4.5501183898973956</v>
          </cell>
          <cell r="Q44" t="str">
            <v xml:space="preserve">       e.  Average Length of Stay</v>
          </cell>
          <cell r="R44">
            <v>0</v>
          </cell>
          <cell r="S44">
            <v>4.489242282507016</v>
          </cell>
          <cell r="T44">
            <v>0</v>
          </cell>
          <cell r="U44">
            <v>4.8787878787878789</v>
          </cell>
          <cell r="V44">
            <v>0</v>
          </cell>
          <cell r="W44">
            <v>4.5501183898973956</v>
          </cell>
          <cell r="Y44" t="str">
            <v xml:space="preserve">       e.  Average Length of Stay</v>
          </cell>
          <cell r="Z44">
            <v>0</v>
          </cell>
          <cell r="AA44">
            <v>4.489242282507016</v>
          </cell>
          <cell r="AB44">
            <v>0</v>
          </cell>
          <cell r="AC44">
            <v>4.8787878787878789</v>
          </cell>
          <cell r="AD44">
            <v>0</v>
          </cell>
          <cell r="AE44">
            <v>4.5501183898973956</v>
          </cell>
        </row>
        <row r="46">
          <cell r="A46" t="str">
            <v>D.   Emergency Room Visits</v>
          </cell>
          <cell r="B46">
            <v>139</v>
          </cell>
          <cell r="C46">
            <v>139</v>
          </cell>
          <cell r="D46">
            <v>48</v>
          </cell>
          <cell r="E46">
            <v>48</v>
          </cell>
          <cell r="F46">
            <v>187</v>
          </cell>
          <cell r="G46">
            <v>187</v>
          </cell>
          <cell r="I46" t="str">
            <v>D.   Emergency Room Visits</v>
          </cell>
          <cell r="J46">
            <v>0</v>
          </cell>
          <cell r="K46">
            <v>454</v>
          </cell>
          <cell r="L46">
            <v>0</v>
          </cell>
          <cell r="M46">
            <v>199</v>
          </cell>
          <cell r="N46">
            <v>0</v>
          </cell>
          <cell r="O46">
            <v>653</v>
          </cell>
          <cell r="Q46" t="str">
            <v>D.   Emergency Room Visits</v>
          </cell>
          <cell r="R46">
            <v>0</v>
          </cell>
          <cell r="S46">
            <v>454</v>
          </cell>
          <cell r="T46">
            <v>0</v>
          </cell>
          <cell r="U46">
            <v>199</v>
          </cell>
          <cell r="V46">
            <v>0</v>
          </cell>
          <cell r="W46">
            <v>653</v>
          </cell>
          <cell r="Y46" t="str">
            <v>D.   Emergency Room Visits</v>
          </cell>
          <cell r="Z46">
            <v>0</v>
          </cell>
          <cell r="AA46">
            <v>454</v>
          </cell>
          <cell r="AB46">
            <v>0</v>
          </cell>
          <cell r="AC46">
            <v>199</v>
          </cell>
          <cell r="AD46">
            <v>0</v>
          </cell>
          <cell r="AE46">
            <v>653</v>
          </cell>
        </row>
        <row r="50">
          <cell r="A50" t="str">
            <v>Program Contractor Financial Reporting Systems - Report #11B Utilization Data Report for all Counties</v>
          </cell>
          <cell r="I50" t="str">
            <v>Program Contractor Financial Reporting Systems - Report #11B Utilization Data Report for all Counties</v>
          </cell>
          <cell r="Q50" t="str">
            <v>Program Contractor Financial Reporting Systems - Report #11B Utilization Data Report for all Counties</v>
          </cell>
          <cell r="Y50" t="str">
            <v>Program Contractor Financial Reporting Systems - Report #11B Utilization Data Report for all Counties</v>
          </cell>
        </row>
        <row r="52">
          <cell r="A52" t="str">
            <v>Statement for Program Contractor 110049 - Evercare of Arizona, Inc.</v>
          </cell>
          <cell r="I52" t="str">
            <v>Statement for Program Contractor 110049 - Evercare of Arizona, Inc.</v>
          </cell>
          <cell r="Q52" t="str">
            <v>Statement for Program Contractor 110049 - Evercare of Arizona, Inc.</v>
          </cell>
          <cell r="Y52" t="str">
            <v>Statement for Program Contractor 110049 - Evercare of Arizona, Inc.</v>
          </cell>
        </row>
        <row r="54">
          <cell r="A54" t="str">
            <v>For the Month ending 11/30/2005 in the Fiscal Year ending 9/30/2006</v>
          </cell>
          <cell r="F54" t="str">
            <v>Page 2 of 3</v>
          </cell>
          <cell r="I54" t="str">
            <v>For the Month ending 2/28/2006 in the Fiscal Year ending 9/30/2006</v>
          </cell>
          <cell r="N54" t="str">
            <v>Page 2 of 3</v>
          </cell>
          <cell r="Q54" t="str">
            <v>For the Month ending 5/31/2006 in the Fiscal Year ending 9/30/2006</v>
          </cell>
          <cell r="V54" t="str">
            <v>Page 2 of 3</v>
          </cell>
          <cell r="Y54" t="str">
            <v>For the Month ending 8/31/2006 in the Fiscal Year ending 9/30/2006</v>
          </cell>
          <cell r="AD54" t="str">
            <v>Page 2 of 3</v>
          </cell>
        </row>
        <row r="57">
          <cell r="A57" t="str">
            <v>Utilization Data Report for All Counties</v>
          </cell>
          <cell r="I57" t="str">
            <v>Utilization Data Report for All Counties</v>
          </cell>
          <cell r="Q57" t="str">
            <v>Utilization Data Report for All Counties</v>
          </cell>
          <cell r="Y57" t="str">
            <v>Utilization Data Report for All Counties</v>
          </cell>
        </row>
        <row r="59">
          <cell r="B59" t="str">
            <v>MEDICARE</v>
          </cell>
          <cell r="D59" t="str">
            <v>NON-MEDICARE</v>
          </cell>
          <cell r="F59" t="str">
            <v>TOTAL</v>
          </cell>
          <cell r="J59" t="str">
            <v>MEDICARE</v>
          </cell>
          <cell r="L59" t="str">
            <v>NON-MEDICARE</v>
          </cell>
          <cell r="N59" t="str">
            <v>TOTAL</v>
          </cell>
          <cell r="R59" t="str">
            <v>MEDICARE</v>
          </cell>
          <cell r="T59" t="str">
            <v>NON-MEDICARE</v>
          </cell>
          <cell r="V59" t="str">
            <v>TOTAL</v>
          </cell>
          <cell r="Z59" t="str">
            <v>MEDICARE</v>
          </cell>
          <cell r="AB59" t="str">
            <v>NON-MEDICARE</v>
          </cell>
          <cell r="AD59" t="str">
            <v>TOTAL</v>
          </cell>
        </row>
        <row r="60">
          <cell r="A60" t="str">
            <v>ITEM DESCRIPTION</v>
          </cell>
          <cell r="B60" t="str">
            <v>Current</v>
          </cell>
          <cell r="D60" t="str">
            <v>Current</v>
          </cell>
          <cell r="F60" t="str">
            <v>Current</v>
          </cell>
          <cell r="I60" t="str">
            <v>ITEM DESCRIPTION</v>
          </cell>
          <cell r="J60" t="str">
            <v>Current</v>
          </cell>
          <cell r="L60" t="str">
            <v>Current</v>
          </cell>
          <cell r="N60" t="str">
            <v>Current</v>
          </cell>
          <cell r="Q60" t="str">
            <v>ITEM DESCRIPTION</v>
          </cell>
          <cell r="R60" t="str">
            <v>Current</v>
          </cell>
          <cell r="T60" t="str">
            <v>Current</v>
          </cell>
          <cell r="V60" t="str">
            <v>Current</v>
          </cell>
          <cell r="Y60" t="str">
            <v>ITEM DESCRIPTION</v>
          </cell>
          <cell r="Z60" t="str">
            <v>Current</v>
          </cell>
          <cell r="AB60" t="str">
            <v>Current</v>
          </cell>
          <cell r="AD60" t="str">
            <v>Current</v>
          </cell>
        </row>
        <row r="61">
          <cell r="B61" t="str">
            <v>Period</v>
          </cell>
          <cell r="C61" t="str">
            <v>YTD</v>
          </cell>
          <cell r="D61" t="str">
            <v>Period</v>
          </cell>
          <cell r="E61" t="str">
            <v>YTD</v>
          </cell>
          <cell r="F61" t="str">
            <v>Period</v>
          </cell>
          <cell r="G61" t="str">
            <v>YTD</v>
          </cell>
          <cell r="J61" t="str">
            <v>Period</v>
          </cell>
          <cell r="K61" t="str">
            <v>YTD</v>
          </cell>
          <cell r="L61" t="str">
            <v>Period</v>
          </cell>
          <cell r="M61" t="str">
            <v>YTD</v>
          </cell>
          <cell r="N61" t="str">
            <v>Period</v>
          </cell>
          <cell r="O61" t="str">
            <v>YTD</v>
          </cell>
          <cell r="R61" t="str">
            <v>Period</v>
          </cell>
          <cell r="S61" t="str">
            <v>YTD</v>
          </cell>
          <cell r="T61" t="str">
            <v>Period</v>
          </cell>
          <cell r="U61" t="str">
            <v>YTD</v>
          </cell>
          <cell r="V61" t="str">
            <v>Period</v>
          </cell>
          <cell r="W61" t="str">
            <v>YTD</v>
          </cell>
          <cell r="Z61" t="str">
            <v>Period</v>
          </cell>
          <cell r="AA61" t="str">
            <v>YTD</v>
          </cell>
          <cell r="AB61" t="str">
            <v>Period</v>
          </cell>
          <cell r="AC61" t="str">
            <v>YTD</v>
          </cell>
          <cell r="AD61" t="str">
            <v>Period</v>
          </cell>
          <cell r="AE61" t="str">
            <v>YTD</v>
          </cell>
        </row>
        <row r="62">
          <cell r="A62" t="str">
            <v>A.   Enrollees (At End of Period)</v>
          </cell>
          <cell r="B62">
            <v>6218</v>
          </cell>
          <cell r="D62">
            <v>950</v>
          </cell>
          <cell r="F62">
            <v>7168</v>
          </cell>
          <cell r="I62" t="str">
            <v>A.   Enrollees (At End of Period)</v>
          </cell>
          <cell r="J62">
            <v>0</v>
          </cell>
          <cell r="L62">
            <v>0</v>
          </cell>
          <cell r="N62">
            <v>0</v>
          </cell>
          <cell r="Q62" t="str">
            <v>A.   Enrollees (At End of Period)</v>
          </cell>
          <cell r="R62">
            <v>0</v>
          </cell>
          <cell r="T62">
            <v>0</v>
          </cell>
          <cell r="V62">
            <v>0</v>
          </cell>
          <cell r="Y62" t="str">
            <v>A.   Enrollees (At End of Period)</v>
          </cell>
          <cell r="Z62">
            <v>0</v>
          </cell>
          <cell r="AB62">
            <v>0</v>
          </cell>
          <cell r="AD62">
            <v>0</v>
          </cell>
        </row>
        <row r="64">
          <cell r="A64" t="str">
            <v>B.   Member Months (Unduplicated)</v>
          </cell>
          <cell r="B64">
            <v>6428.9865999999984</v>
          </cell>
          <cell r="C64">
            <v>12649.6657</v>
          </cell>
          <cell r="D64">
            <v>920.15339999999992</v>
          </cell>
          <cell r="E64">
            <v>2051.2442999999998</v>
          </cell>
          <cell r="F64">
            <v>7349.1399999999994</v>
          </cell>
          <cell r="G64">
            <v>14700.910000000002</v>
          </cell>
          <cell r="I64" t="str">
            <v>B.   Member Months (Unduplicated)</v>
          </cell>
          <cell r="J64">
            <v>0</v>
          </cell>
          <cell r="K64">
            <v>19021.851999999999</v>
          </cell>
          <cell r="L64">
            <v>0</v>
          </cell>
          <cell r="M64">
            <v>2962.9680000000003</v>
          </cell>
          <cell r="N64">
            <v>0</v>
          </cell>
          <cell r="O64">
            <v>21984.820000000003</v>
          </cell>
          <cell r="Q64" t="str">
            <v>B.   Member Months (Unduplicated)</v>
          </cell>
          <cell r="R64">
            <v>0</v>
          </cell>
          <cell r="S64">
            <v>19021.851999999999</v>
          </cell>
          <cell r="T64">
            <v>0</v>
          </cell>
          <cell r="U64">
            <v>2962.9680000000003</v>
          </cell>
          <cell r="V64">
            <v>0</v>
          </cell>
          <cell r="W64">
            <v>21984.820000000003</v>
          </cell>
          <cell r="Y64" t="str">
            <v>B.   Member Months (Unduplicated)</v>
          </cell>
          <cell r="Z64">
            <v>0</v>
          </cell>
          <cell r="AA64">
            <v>19021.851999999999</v>
          </cell>
          <cell r="AB64">
            <v>0</v>
          </cell>
          <cell r="AC64">
            <v>2962.9680000000003</v>
          </cell>
          <cell r="AD64">
            <v>0</v>
          </cell>
          <cell r="AE64">
            <v>21984.820000000003</v>
          </cell>
        </row>
        <row r="65">
          <cell r="A65" t="str">
            <v xml:space="preserve">   Institutional Member Months Total</v>
          </cell>
          <cell r="B65">
            <v>2380.7799999999997</v>
          </cell>
          <cell r="C65">
            <v>5665.68</v>
          </cell>
          <cell r="D65">
            <v>222.80999999999997</v>
          </cell>
          <cell r="E65">
            <v>493.08</v>
          </cell>
          <cell r="F65">
            <v>2603.5899999999997</v>
          </cell>
          <cell r="G65">
            <v>6158.76</v>
          </cell>
          <cell r="I65" t="str">
            <v xml:space="preserve">   Institutional Member Months Total</v>
          </cell>
          <cell r="J65">
            <v>0</v>
          </cell>
          <cell r="K65">
            <v>8039.7100000000009</v>
          </cell>
          <cell r="L65">
            <v>0</v>
          </cell>
          <cell r="M65">
            <v>718.40000000000009</v>
          </cell>
          <cell r="N65">
            <v>0</v>
          </cell>
          <cell r="O65">
            <v>8758.11</v>
          </cell>
          <cell r="Q65" t="str">
            <v xml:space="preserve">   Institutional Member Months Total</v>
          </cell>
          <cell r="R65">
            <v>0</v>
          </cell>
          <cell r="S65">
            <v>8039.7100000000009</v>
          </cell>
          <cell r="T65">
            <v>0</v>
          </cell>
          <cell r="U65">
            <v>718.40000000000009</v>
          </cell>
          <cell r="V65">
            <v>0</v>
          </cell>
          <cell r="W65">
            <v>8758.11</v>
          </cell>
          <cell r="Y65" t="str">
            <v xml:space="preserve">   Institutional Member Months Total</v>
          </cell>
          <cell r="Z65">
            <v>0</v>
          </cell>
          <cell r="AA65">
            <v>8039.7100000000009</v>
          </cell>
          <cell r="AB65">
            <v>0</v>
          </cell>
          <cell r="AC65">
            <v>718.40000000000009</v>
          </cell>
          <cell r="AD65">
            <v>0</v>
          </cell>
          <cell r="AE65">
            <v>8758.11</v>
          </cell>
        </row>
        <row r="66">
          <cell r="A66" t="str">
            <v xml:space="preserve">   1.  Level I</v>
          </cell>
          <cell r="B66">
            <v>1475.97</v>
          </cell>
          <cell r="C66">
            <v>3495.43</v>
          </cell>
          <cell r="D66">
            <v>136.07</v>
          </cell>
          <cell r="E66">
            <v>305.07</v>
          </cell>
          <cell r="F66">
            <v>1612.04</v>
          </cell>
          <cell r="G66">
            <v>3800.5000000000005</v>
          </cell>
          <cell r="I66" t="str">
            <v xml:space="preserve">   1.  Level I</v>
          </cell>
          <cell r="J66">
            <v>0</v>
          </cell>
          <cell r="K66">
            <v>4965.1399999999994</v>
          </cell>
          <cell r="L66">
            <v>0</v>
          </cell>
          <cell r="M66">
            <v>442.84000000000003</v>
          </cell>
          <cell r="N66">
            <v>0</v>
          </cell>
          <cell r="O66">
            <v>5407.98</v>
          </cell>
          <cell r="Q66" t="str">
            <v xml:space="preserve">   1.  Level I</v>
          </cell>
          <cell r="R66">
            <v>0</v>
          </cell>
          <cell r="S66">
            <v>4965.1399999999994</v>
          </cell>
          <cell r="T66">
            <v>0</v>
          </cell>
          <cell r="U66">
            <v>442.84000000000003</v>
          </cell>
          <cell r="V66">
            <v>0</v>
          </cell>
          <cell r="W66">
            <v>5407.98</v>
          </cell>
          <cell r="Y66" t="str">
            <v xml:space="preserve">   1.  Level I</v>
          </cell>
          <cell r="Z66">
            <v>0</v>
          </cell>
          <cell r="AA66">
            <v>4965.1399999999994</v>
          </cell>
          <cell r="AB66">
            <v>0</v>
          </cell>
          <cell r="AC66">
            <v>442.84000000000003</v>
          </cell>
          <cell r="AD66">
            <v>0</v>
          </cell>
          <cell r="AE66">
            <v>5407.98</v>
          </cell>
        </row>
        <row r="67">
          <cell r="A67" t="str">
            <v xml:space="preserve">   2.  Level II</v>
          </cell>
          <cell r="B67">
            <v>782.18999999999994</v>
          </cell>
          <cell r="C67">
            <v>1874.8899999999999</v>
          </cell>
          <cell r="D67">
            <v>60.239999999999995</v>
          </cell>
          <cell r="E67">
            <v>132.51</v>
          </cell>
          <cell r="F67">
            <v>842.42999999999984</v>
          </cell>
          <cell r="G67">
            <v>2007.3999999999999</v>
          </cell>
          <cell r="I67" t="str">
            <v xml:space="preserve">   2.  Level II</v>
          </cell>
          <cell r="J67">
            <v>0</v>
          </cell>
          <cell r="K67">
            <v>2657.8599999999997</v>
          </cell>
          <cell r="L67">
            <v>0</v>
          </cell>
          <cell r="M67">
            <v>195.09</v>
          </cell>
          <cell r="N67">
            <v>0</v>
          </cell>
          <cell r="O67">
            <v>2852.95</v>
          </cell>
          <cell r="Q67" t="str">
            <v xml:space="preserve">   2.  Level II</v>
          </cell>
          <cell r="R67">
            <v>0</v>
          </cell>
          <cell r="S67">
            <v>2657.8599999999997</v>
          </cell>
          <cell r="T67">
            <v>0</v>
          </cell>
          <cell r="U67">
            <v>195.09</v>
          </cell>
          <cell r="V67">
            <v>0</v>
          </cell>
          <cell r="W67">
            <v>2852.95</v>
          </cell>
          <cell r="Y67" t="str">
            <v xml:space="preserve">   2.  Level II</v>
          </cell>
          <cell r="Z67">
            <v>0</v>
          </cell>
          <cell r="AA67">
            <v>2657.8599999999997</v>
          </cell>
          <cell r="AB67">
            <v>0</v>
          </cell>
          <cell r="AC67">
            <v>195.09</v>
          </cell>
          <cell r="AD67">
            <v>0</v>
          </cell>
          <cell r="AE67">
            <v>2852.95</v>
          </cell>
        </row>
        <row r="68">
          <cell r="A68" t="str">
            <v xml:space="preserve">   3.  Level III</v>
          </cell>
          <cell r="B68">
            <v>120.61999999999999</v>
          </cell>
          <cell r="C68">
            <v>290.33000000000004</v>
          </cell>
          <cell r="D68">
            <v>22.43</v>
          </cell>
          <cell r="E68">
            <v>46.370000000000005</v>
          </cell>
          <cell r="F68">
            <v>143.05000000000004</v>
          </cell>
          <cell r="G68">
            <v>336.7</v>
          </cell>
          <cell r="I68" t="str">
            <v xml:space="preserve">   3.  Level III</v>
          </cell>
          <cell r="J68">
            <v>0</v>
          </cell>
          <cell r="K68">
            <v>408.74</v>
          </cell>
          <cell r="L68">
            <v>0</v>
          </cell>
          <cell r="M68">
            <v>66.5</v>
          </cell>
          <cell r="N68">
            <v>0</v>
          </cell>
          <cell r="O68">
            <v>475.24</v>
          </cell>
          <cell r="Q68" t="str">
            <v xml:space="preserve">   3.  Level III</v>
          </cell>
          <cell r="R68">
            <v>0</v>
          </cell>
          <cell r="S68">
            <v>408.74</v>
          </cell>
          <cell r="T68">
            <v>0</v>
          </cell>
          <cell r="U68">
            <v>66.5</v>
          </cell>
          <cell r="V68">
            <v>0</v>
          </cell>
          <cell r="W68">
            <v>475.24</v>
          </cell>
          <cell r="Y68" t="str">
            <v xml:space="preserve">   3.  Level III</v>
          </cell>
          <cell r="Z68">
            <v>0</v>
          </cell>
          <cell r="AA68">
            <v>408.74</v>
          </cell>
          <cell r="AB68">
            <v>0</v>
          </cell>
          <cell r="AC68">
            <v>66.5</v>
          </cell>
          <cell r="AD68">
            <v>0</v>
          </cell>
          <cell r="AE68">
            <v>475.24</v>
          </cell>
        </row>
        <row r="69">
          <cell r="A69" t="str">
            <v xml:space="preserve">   4.  Level IV</v>
          </cell>
          <cell r="B69">
            <v>2</v>
          </cell>
          <cell r="C69">
            <v>5.03</v>
          </cell>
          <cell r="D69">
            <v>4.07</v>
          </cell>
          <cell r="E69">
            <v>9.129999999999999</v>
          </cell>
          <cell r="F69">
            <v>6.07</v>
          </cell>
          <cell r="G69">
            <v>14.159999999999998</v>
          </cell>
          <cell r="I69" t="str">
            <v xml:space="preserve">   4.  Level IV</v>
          </cell>
          <cell r="J69">
            <v>0</v>
          </cell>
          <cell r="K69">
            <v>7.97</v>
          </cell>
          <cell r="L69">
            <v>0</v>
          </cell>
          <cell r="M69">
            <v>13.969999999999999</v>
          </cell>
          <cell r="N69">
            <v>0</v>
          </cell>
          <cell r="O69">
            <v>21.939999999999998</v>
          </cell>
          <cell r="Q69" t="str">
            <v xml:space="preserve">   4.  Level IV</v>
          </cell>
          <cell r="R69">
            <v>0</v>
          </cell>
          <cell r="S69">
            <v>7.97</v>
          </cell>
          <cell r="T69">
            <v>0</v>
          </cell>
          <cell r="U69">
            <v>13.969999999999999</v>
          </cell>
          <cell r="V69">
            <v>0</v>
          </cell>
          <cell r="W69">
            <v>21.939999999999998</v>
          </cell>
          <cell r="Y69" t="str">
            <v xml:space="preserve">   4.  Level IV</v>
          </cell>
          <cell r="Z69">
            <v>0</v>
          </cell>
          <cell r="AA69">
            <v>7.97</v>
          </cell>
          <cell r="AB69">
            <v>0</v>
          </cell>
          <cell r="AC69">
            <v>13.969999999999999</v>
          </cell>
          <cell r="AD69">
            <v>0</v>
          </cell>
          <cell r="AE69">
            <v>21.939999999999998</v>
          </cell>
        </row>
        <row r="70">
          <cell r="A70" t="str">
            <v xml:space="preserve">   5.</v>
          </cell>
          <cell r="I70" t="str">
            <v xml:space="preserve">   5.</v>
          </cell>
          <cell r="Q70" t="str">
            <v xml:space="preserve">   5.</v>
          </cell>
          <cell r="Y70" t="str">
            <v xml:space="preserve">   5.</v>
          </cell>
        </row>
        <row r="71">
          <cell r="A71" t="str">
            <v xml:space="preserve">   6.</v>
          </cell>
          <cell r="I71" t="str">
            <v xml:space="preserve">   6.</v>
          </cell>
          <cell r="Q71" t="str">
            <v xml:space="preserve">   6.</v>
          </cell>
          <cell r="Y71" t="str">
            <v xml:space="preserve">   6.</v>
          </cell>
        </row>
        <row r="72">
          <cell r="A72" t="str">
            <v xml:space="preserve">   7.  Home and Community Based Services (HCBS) Total</v>
          </cell>
          <cell r="B72">
            <v>4310.0199999999986</v>
          </cell>
          <cell r="C72">
            <v>7736.88</v>
          </cell>
          <cell r="D72">
            <v>706.11</v>
          </cell>
          <cell r="E72">
            <v>1602.3000000000002</v>
          </cell>
          <cell r="F72">
            <v>5016.1299999999992</v>
          </cell>
          <cell r="G72">
            <v>9339.1799999999985</v>
          </cell>
          <cell r="I72" t="str">
            <v xml:space="preserve">   7.  Home and Community Based Services (HCBS) Total</v>
          </cell>
          <cell r="J72">
            <v>0</v>
          </cell>
          <cell r="K72">
            <v>12009.18</v>
          </cell>
          <cell r="L72">
            <v>0</v>
          </cell>
          <cell r="M72">
            <v>2309.5999999999995</v>
          </cell>
          <cell r="N72">
            <v>0</v>
          </cell>
          <cell r="O72">
            <v>14318.78</v>
          </cell>
          <cell r="Q72" t="str">
            <v xml:space="preserve">   7.  Home and Community Based Services (HCBS) Total</v>
          </cell>
          <cell r="R72">
            <v>0</v>
          </cell>
          <cell r="S72">
            <v>12009.18</v>
          </cell>
          <cell r="T72">
            <v>0</v>
          </cell>
          <cell r="U72">
            <v>2309.5999999999995</v>
          </cell>
          <cell r="V72">
            <v>0</v>
          </cell>
          <cell r="W72">
            <v>14318.78</v>
          </cell>
          <cell r="Y72" t="str">
            <v xml:space="preserve">   7.  Home and Community Based Services (HCBS) Total</v>
          </cell>
          <cell r="Z72">
            <v>0</v>
          </cell>
          <cell r="AA72">
            <v>12009.18</v>
          </cell>
          <cell r="AB72">
            <v>0</v>
          </cell>
          <cell r="AC72">
            <v>2309.5999999999995</v>
          </cell>
          <cell r="AD72">
            <v>0</v>
          </cell>
          <cell r="AE72">
            <v>14318.78</v>
          </cell>
        </row>
        <row r="73">
          <cell r="A73" t="str">
            <v xml:space="preserve">       a.  Adult Foster Care</v>
          </cell>
          <cell r="B73">
            <v>53.86</v>
          </cell>
          <cell r="C73">
            <v>127.73</v>
          </cell>
          <cell r="D73">
            <v>10</v>
          </cell>
          <cell r="E73">
            <v>22.94</v>
          </cell>
          <cell r="F73">
            <v>63.86</v>
          </cell>
          <cell r="G73">
            <v>150.66999999999999</v>
          </cell>
          <cell r="I73" t="str">
            <v xml:space="preserve">       a.  Adult Foster Care</v>
          </cell>
          <cell r="J73">
            <v>0</v>
          </cell>
          <cell r="K73">
            <v>178.41</v>
          </cell>
          <cell r="L73">
            <v>0</v>
          </cell>
          <cell r="M73">
            <v>32.94</v>
          </cell>
          <cell r="N73">
            <v>0</v>
          </cell>
          <cell r="O73">
            <v>211.34999999999997</v>
          </cell>
          <cell r="Q73" t="str">
            <v xml:space="preserve">       a.  Adult Foster Care</v>
          </cell>
          <cell r="R73">
            <v>0</v>
          </cell>
          <cell r="S73">
            <v>178.41</v>
          </cell>
          <cell r="T73">
            <v>0</v>
          </cell>
          <cell r="U73">
            <v>32.94</v>
          </cell>
          <cell r="V73">
            <v>0</v>
          </cell>
          <cell r="W73">
            <v>211.34999999999997</v>
          </cell>
          <cell r="Y73" t="str">
            <v xml:space="preserve">       a.  Adult Foster Care</v>
          </cell>
          <cell r="Z73">
            <v>0</v>
          </cell>
          <cell r="AA73">
            <v>178.41</v>
          </cell>
          <cell r="AB73">
            <v>0</v>
          </cell>
          <cell r="AC73">
            <v>32.94</v>
          </cell>
          <cell r="AD73">
            <v>0</v>
          </cell>
          <cell r="AE73">
            <v>211.34999999999997</v>
          </cell>
        </row>
        <row r="74">
          <cell r="A74" t="str">
            <v xml:space="preserve">       b.  Assisted Living Home (Adult Care Home)</v>
          </cell>
          <cell r="B74">
            <v>631.30999999999995</v>
          </cell>
          <cell r="C74">
            <v>1551.85</v>
          </cell>
          <cell r="D74">
            <v>50.1</v>
          </cell>
          <cell r="E74">
            <v>107.90999999999998</v>
          </cell>
          <cell r="F74">
            <v>681.41000000000008</v>
          </cell>
          <cell r="G74">
            <v>1659.7599999999998</v>
          </cell>
          <cell r="I74" t="str">
            <v xml:space="preserve">       b.  Assisted Living Home (Adult Care Home)</v>
          </cell>
          <cell r="J74">
            <v>0</v>
          </cell>
          <cell r="K74">
            <v>2187.61</v>
          </cell>
          <cell r="L74">
            <v>0</v>
          </cell>
          <cell r="M74">
            <v>159.81</v>
          </cell>
          <cell r="N74">
            <v>0</v>
          </cell>
          <cell r="O74">
            <v>2347.42</v>
          </cell>
          <cell r="Q74" t="str">
            <v xml:space="preserve">       b.  Assisted Living Home (Adult Care Home)</v>
          </cell>
          <cell r="R74">
            <v>0</v>
          </cell>
          <cell r="S74">
            <v>2187.61</v>
          </cell>
          <cell r="T74">
            <v>0</v>
          </cell>
          <cell r="U74">
            <v>159.81</v>
          </cell>
          <cell r="V74">
            <v>0</v>
          </cell>
          <cell r="W74">
            <v>2347.42</v>
          </cell>
          <cell r="Y74" t="str">
            <v xml:space="preserve">       b.  Assisted Living Home (Adult Care Home)</v>
          </cell>
          <cell r="Z74">
            <v>0</v>
          </cell>
          <cell r="AA74">
            <v>2187.61</v>
          </cell>
          <cell r="AB74">
            <v>0</v>
          </cell>
          <cell r="AC74">
            <v>159.81</v>
          </cell>
          <cell r="AD74">
            <v>0</v>
          </cell>
          <cell r="AE74">
            <v>2347.42</v>
          </cell>
        </row>
        <row r="75">
          <cell r="A75" t="str">
            <v xml:space="preserve">       c.  Group Home (DD)</v>
          </cell>
          <cell r="B75">
            <v>1</v>
          </cell>
          <cell r="C75">
            <v>3.03</v>
          </cell>
          <cell r="D75">
            <v>0</v>
          </cell>
          <cell r="E75">
            <v>0</v>
          </cell>
          <cell r="F75">
            <v>1</v>
          </cell>
          <cell r="G75">
            <v>3.03</v>
          </cell>
          <cell r="I75" t="str">
            <v xml:space="preserve">       c.  Group Home (DD)</v>
          </cell>
          <cell r="J75">
            <v>0</v>
          </cell>
          <cell r="K75">
            <v>4.0299999999999994</v>
          </cell>
          <cell r="L75">
            <v>0</v>
          </cell>
          <cell r="M75">
            <v>0</v>
          </cell>
          <cell r="N75">
            <v>0</v>
          </cell>
          <cell r="O75">
            <v>4.0299999999999994</v>
          </cell>
          <cell r="Q75" t="str">
            <v xml:space="preserve">       c.  Group Home (DD)</v>
          </cell>
          <cell r="R75">
            <v>0</v>
          </cell>
          <cell r="S75">
            <v>4.0299999999999994</v>
          </cell>
          <cell r="T75">
            <v>0</v>
          </cell>
          <cell r="U75">
            <v>0</v>
          </cell>
          <cell r="V75">
            <v>0</v>
          </cell>
          <cell r="W75">
            <v>4.0299999999999994</v>
          </cell>
          <cell r="Y75" t="str">
            <v xml:space="preserve">       c.  Group Home (DD)</v>
          </cell>
          <cell r="Z75">
            <v>0</v>
          </cell>
          <cell r="AA75">
            <v>4.0299999999999994</v>
          </cell>
          <cell r="AB75">
            <v>0</v>
          </cell>
          <cell r="AC75">
            <v>0</v>
          </cell>
          <cell r="AD75">
            <v>0</v>
          </cell>
          <cell r="AE75">
            <v>4.0299999999999994</v>
          </cell>
        </row>
        <row r="76">
          <cell r="A76" t="str">
            <v xml:space="preserve">       d.  Individual Home</v>
          </cell>
          <cell r="B76">
            <v>1760.0699999999993</v>
          </cell>
          <cell r="C76">
            <v>1594.8099999999995</v>
          </cell>
          <cell r="D76">
            <v>347.42</v>
          </cell>
          <cell r="E76">
            <v>792.23</v>
          </cell>
          <cell r="F76">
            <v>2107.4899999999993</v>
          </cell>
          <cell r="G76">
            <v>2387.0399999999991</v>
          </cell>
          <cell r="I76" t="str">
            <v xml:space="preserve">       d.  Individual Home</v>
          </cell>
          <cell r="J76">
            <v>0</v>
          </cell>
          <cell r="K76">
            <v>3287.0699999999997</v>
          </cell>
          <cell r="L76">
            <v>0</v>
          </cell>
          <cell r="M76">
            <v>1141.04</v>
          </cell>
          <cell r="N76">
            <v>0</v>
          </cell>
          <cell r="O76">
            <v>4428.1100000000006</v>
          </cell>
          <cell r="Q76" t="str">
            <v xml:space="preserve">       d.  Individual Home</v>
          </cell>
          <cell r="R76">
            <v>0</v>
          </cell>
          <cell r="S76">
            <v>3287.0699999999997</v>
          </cell>
          <cell r="T76">
            <v>0</v>
          </cell>
          <cell r="U76">
            <v>1141.04</v>
          </cell>
          <cell r="V76">
            <v>0</v>
          </cell>
          <cell r="W76">
            <v>4428.1100000000006</v>
          </cell>
          <cell r="Y76" t="str">
            <v xml:space="preserve">       d.  Individual Home</v>
          </cell>
          <cell r="Z76">
            <v>0</v>
          </cell>
          <cell r="AA76">
            <v>3287.0699999999997</v>
          </cell>
          <cell r="AB76">
            <v>0</v>
          </cell>
          <cell r="AC76">
            <v>1141.04</v>
          </cell>
          <cell r="AD76">
            <v>0</v>
          </cell>
          <cell r="AE76">
            <v>4428.1100000000006</v>
          </cell>
        </row>
        <row r="77">
          <cell r="A77" t="str">
            <v xml:space="preserve">       e.  Assisted Living Centers (SRL)</v>
          </cell>
          <cell r="B77">
            <v>830.58</v>
          </cell>
          <cell r="C77">
            <v>2045.32</v>
          </cell>
          <cell r="D77">
            <v>70.53</v>
          </cell>
          <cell r="E77">
            <v>154.96000000000004</v>
          </cell>
          <cell r="F77">
            <v>901.11</v>
          </cell>
          <cell r="G77">
            <v>2200.2800000000002</v>
          </cell>
          <cell r="I77" t="str">
            <v xml:space="preserve">       e.  Assisted Living Centers (SRL)</v>
          </cell>
          <cell r="J77">
            <v>0</v>
          </cell>
          <cell r="K77">
            <v>2881.63</v>
          </cell>
          <cell r="L77">
            <v>0</v>
          </cell>
          <cell r="M77">
            <v>223.98000000000002</v>
          </cell>
          <cell r="N77">
            <v>0</v>
          </cell>
          <cell r="O77">
            <v>3105.6099999999997</v>
          </cell>
          <cell r="Q77" t="str">
            <v xml:space="preserve">       e.  Assisted Living Centers (SRL)</v>
          </cell>
          <cell r="R77">
            <v>0</v>
          </cell>
          <cell r="S77">
            <v>2881.63</v>
          </cell>
          <cell r="T77">
            <v>0</v>
          </cell>
          <cell r="U77">
            <v>223.98000000000002</v>
          </cell>
          <cell r="V77">
            <v>0</v>
          </cell>
          <cell r="W77">
            <v>3105.6099999999997</v>
          </cell>
          <cell r="Y77" t="str">
            <v xml:space="preserve">       e.  Assisted Living Centers (SRL)</v>
          </cell>
          <cell r="Z77">
            <v>0</v>
          </cell>
          <cell r="AA77">
            <v>2881.63</v>
          </cell>
          <cell r="AB77">
            <v>0</v>
          </cell>
          <cell r="AC77">
            <v>223.98000000000002</v>
          </cell>
          <cell r="AD77">
            <v>0</v>
          </cell>
          <cell r="AE77">
            <v>3105.6099999999997</v>
          </cell>
        </row>
        <row r="78">
          <cell r="A78" t="str">
            <v xml:space="preserve">       f.  Other (Hospice)</v>
          </cell>
          <cell r="B78">
            <v>106.02</v>
          </cell>
          <cell r="C78">
            <v>250.75</v>
          </cell>
          <cell r="D78">
            <v>5.6000000000000005</v>
          </cell>
          <cell r="E78">
            <v>12.74</v>
          </cell>
          <cell r="F78">
            <v>111.62</v>
          </cell>
          <cell r="G78">
            <v>263.49</v>
          </cell>
          <cell r="I78" t="str">
            <v xml:space="preserve">       f.  Other (Hospice)</v>
          </cell>
          <cell r="J78">
            <v>0</v>
          </cell>
          <cell r="K78">
            <v>353.15000000000003</v>
          </cell>
          <cell r="L78">
            <v>0</v>
          </cell>
          <cell r="M78">
            <v>18.22</v>
          </cell>
          <cell r="N78">
            <v>0</v>
          </cell>
          <cell r="O78">
            <v>371.37</v>
          </cell>
          <cell r="Q78" t="str">
            <v xml:space="preserve">       f.  Other (Hospice)</v>
          </cell>
          <cell r="R78">
            <v>0</v>
          </cell>
          <cell r="S78">
            <v>353.15000000000003</v>
          </cell>
          <cell r="T78">
            <v>0</v>
          </cell>
          <cell r="U78">
            <v>18.22</v>
          </cell>
          <cell r="V78">
            <v>0</v>
          </cell>
          <cell r="W78">
            <v>371.37</v>
          </cell>
          <cell r="Y78" t="str">
            <v xml:space="preserve">       f.  Other (Hospice)</v>
          </cell>
          <cell r="Z78">
            <v>0</v>
          </cell>
          <cell r="AA78">
            <v>353.15000000000003</v>
          </cell>
          <cell r="AB78">
            <v>0</v>
          </cell>
          <cell r="AC78">
            <v>18.22</v>
          </cell>
          <cell r="AD78">
            <v>0</v>
          </cell>
          <cell r="AE78">
            <v>371.37</v>
          </cell>
        </row>
        <row r="79">
          <cell r="A79" t="str">
            <v xml:space="preserve">       g.  Attendant Care</v>
          </cell>
          <cell r="B79">
            <v>927.18000000000018</v>
          </cell>
          <cell r="C79">
            <v>2163.3900000000003</v>
          </cell>
          <cell r="D79">
            <v>222.45999999999998</v>
          </cell>
          <cell r="E79">
            <v>511.52</v>
          </cell>
          <cell r="F79">
            <v>1149.6400000000001</v>
          </cell>
          <cell r="G79">
            <v>2674.91</v>
          </cell>
          <cell r="I79" t="str">
            <v xml:space="preserve">       g.  Attendant Care</v>
          </cell>
          <cell r="J79">
            <v>0</v>
          </cell>
          <cell r="K79">
            <v>3117.28</v>
          </cell>
          <cell r="L79">
            <v>0</v>
          </cell>
          <cell r="M79">
            <v>733.61</v>
          </cell>
          <cell r="N79">
            <v>0</v>
          </cell>
          <cell r="O79">
            <v>3850.8900000000003</v>
          </cell>
          <cell r="Q79" t="str">
            <v xml:space="preserve">       g.  Attendant Care</v>
          </cell>
          <cell r="R79">
            <v>0</v>
          </cell>
          <cell r="S79">
            <v>3117.28</v>
          </cell>
          <cell r="T79">
            <v>0</v>
          </cell>
          <cell r="U79">
            <v>733.61</v>
          </cell>
          <cell r="V79">
            <v>0</v>
          </cell>
          <cell r="W79">
            <v>3850.8900000000003</v>
          </cell>
          <cell r="Y79" t="str">
            <v xml:space="preserve">       g.  Attendant Care</v>
          </cell>
          <cell r="Z79">
            <v>0</v>
          </cell>
          <cell r="AA79">
            <v>3117.28</v>
          </cell>
          <cell r="AB79">
            <v>0</v>
          </cell>
          <cell r="AC79">
            <v>733.61</v>
          </cell>
          <cell r="AD79">
            <v>0</v>
          </cell>
          <cell r="AE79">
            <v>3850.8900000000003</v>
          </cell>
        </row>
        <row r="80">
          <cell r="A80" t="str">
            <v xml:space="preserve">   8.  Acute Care</v>
          </cell>
          <cell r="B80">
            <v>47.760000000000005</v>
          </cell>
          <cell r="C80">
            <v>109.84</v>
          </cell>
          <cell r="D80">
            <v>29.790000000000003</v>
          </cell>
          <cell r="E80">
            <v>67.89</v>
          </cell>
          <cell r="F80">
            <v>77.55</v>
          </cell>
          <cell r="G80">
            <v>177.73</v>
          </cell>
          <cell r="I80" t="str">
            <v xml:space="preserve">   8.  Acute Care</v>
          </cell>
          <cell r="J80">
            <v>0</v>
          </cell>
          <cell r="K80">
            <v>153.07999999999998</v>
          </cell>
          <cell r="L80">
            <v>0</v>
          </cell>
          <cell r="M80">
            <v>96.039999999999992</v>
          </cell>
          <cell r="N80">
            <v>0</v>
          </cell>
          <cell r="O80">
            <v>249.11999999999998</v>
          </cell>
          <cell r="Q80" t="str">
            <v xml:space="preserve">   8.  Acute Care</v>
          </cell>
          <cell r="R80">
            <v>0</v>
          </cell>
          <cell r="S80">
            <v>153.07999999999998</v>
          </cell>
          <cell r="T80">
            <v>0</v>
          </cell>
          <cell r="U80">
            <v>96.039999999999992</v>
          </cell>
          <cell r="V80">
            <v>0</v>
          </cell>
          <cell r="W80">
            <v>249.11999999999998</v>
          </cell>
          <cell r="Y80" t="str">
            <v xml:space="preserve">   8.  Acute Care</v>
          </cell>
          <cell r="Z80">
            <v>0</v>
          </cell>
          <cell r="AA80">
            <v>153.07999999999998</v>
          </cell>
          <cell r="AB80">
            <v>0</v>
          </cell>
          <cell r="AC80">
            <v>96.039999999999992</v>
          </cell>
          <cell r="AD80">
            <v>0</v>
          </cell>
          <cell r="AE80">
            <v>249.11999999999998</v>
          </cell>
        </row>
        <row r="81">
          <cell r="A81" t="str">
            <v xml:space="preserve">   9.  Ventilator</v>
          </cell>
          <cell r="B81">
            <v>22.8</v>
          </cell>
          <cell r="C81">
            <v>51.06</v>
          </cell>
          <cell r="D81">
            <v>19.670000000000002</v>
          </cell>
          <cell r="E81">
            <v>46.510000000000005</v>
          </cell>
          <cell r="F81">
            <v>42.47</v>
          </cell>
          <cell r="G81">
            <v>97.570000000000007</v>
          </cell>
          <cell r="I81" t="str">
            <v xml:space="preserve">   9.  Ventilator</v>
          </cell>
          <cell r="J81">
            <v>0</v>
          </cell>
          <cell r="K81">
            <v>72.25</v>
          </cell>
          <cell r="L81">
            <v>0</v>
          </cell>
          <cell r="M81">
            <v>65.510000000000005</v>
          </cell>
          <cell r="N81">
            <v>0</v>
          </cell>
          <cell r="O81">
            <v>137.76</v>
          </cell>
          <cell r="Q81" t="str">
            <v xml:space="preserve">   9.  Ventilator</v>
          </cell>
          <cell r="R81">
            <v>0</v>
          </cell>
          <cell r="S81">
            <v>72.25</v>
          </cell>
          <cell r="T81">
            <v>0</v>
          </cell>
          <cell r="U81">
            <v>65.510000000000005</v>
          </cell>
          <cell r="V81">
            <v>0</v>
          </cell>
          <cell r="W81">
            <v>137.76</v>
          </cell>
          <cell r="Y81" t="str">
            <v xml:space="preserve">   9.  Ventilator</v>
          </cell>
          <cell r="Z81">
            <v>0</v>
          </cell>
          <cell r="AA81">
            <v>72.25</v>
          </cell>
          <cell r="AB81">
            <v>0</v>
          </cell>
          <cell r="AC81">
            <v>65.510000000000005</v>
          </cell>
          <cell r="AD81">
            <v>0</v>
          </cell>
          <cell r="AE81">
            <v>137.76</v>
          </cell>
        </row>
        <row r="82">
          <cell r="A82" t="str">
            <v xml:space="preserve">  10.  Prior Period</v>
          </cell>
          <cell r="B82">
            <v>229.23660000000001</v>
          </cell>
          <cell r="C82">
            <v>457.25569999999993</v>
          </cell>
          <cell r="D82">
            <v>26.333400000000001</v>
          </cell>
          <cell r="E82">
            <v>34.204299999999996</v>
          </cell>
          <cell r="F82">
            <v>255.57</v>
          </cell>
          <cell r="G82">
            <v>491.46000000000004</v>
          </cell>
          <cell r="I82" t="str">
            <v xml:space="preserve">  10.  Prior Period</v>
          </cell>
          <cell r="J82">
            <v>0</v>
          </cell>
          <cell r="K82">
            <v>685.04200000000003</v>
          </cell>
          <cell r="L82">
            <v>0</v>
          </cell>
          <cell r="M82">
            <v>50.458000000000006</v>
          </cell>
          <cell r="N82">
            <v>0</v>
          </cell>
          <cell r="O82">
            <v>735.50000000000011</v>
          </cell>
          <cell r="Q82" t="str">
            <v xml:space="preserve">  10.  Prior Period</v>
          </cell>
          <cell r="R82">
            <v>0</v>
          </cell>
          <cell r="S82">
            <v>685.04200000000003</v>
          </cell>
          <cell r="T82">
            <v>0</v>
          </cell>
          <cell r="U82">
            <v>50.458000000000006</v>
          </cell>
          <cell r="V82">
            <v>0</v>
          </cell>
          <cell r="W82">
            <v>735.50000000000011</v>
          </cell>
          <cell r="Y82" t="str">
            <v xml:space="preserve">  10.  Prior Period</v>
          </cell>
          <cell r="Z82">
            <v>0</v>
          </cell>
          <cell r="AA82">
            <v>685.04200000000003</v>
          </cell>
          <cell r="AB82">
            <v>0</v>
          </cell>
          <cell r="AC82">
            <v>50.458000000000006</v>
          </cell>
          <cell r="AD82">
            <v>0</v>
          </cell>
          <cell r="AE82">
            <v>735.50000000000011</v>
          </cell>
        </row>
        <row r="83">
          <cell r="A83" t="str">
            <v xml:space="preserve">  11.  Other - Not Placed</v>
          </cell>
          <cell r="B83">
            <v>-561.6099999999999</v>
          </cell>
          <cell r="C83">
            <v>-1371.0499999999979</v>
          </cell>
          <cell r="D83">
            <v>-84.56</v>
          </cell>
          <cell r="E83">
            <v>-192.74</v>
          </cell>
          <cell r="F83">
            <v>-646.16999999999996</v>
          </cell>
          <cell r="G83">
            <v>-1563.7899999999981</v>
          </cell>
          <cell r="I83" t="str">
            <v xml:space="preserve">  11.  Other - Not Placed</v>
          </cell>
          <cell r="J83">
            <v>0</v>
          </cell>
          <cell r="K83">
            <v>-1937.4099999999978</v>
          </cell>
          <cell r="L83">
            <v>0</v>
          </cell>
          <cell r="M83">
            <v>-277.03999999999996</v>
          </cell>
          <cell r="N83">
            <v>0</v>
          </cell>
          <cell r="O83">
            <v>-2214.449999999998</v>
          </cell>
          <cell r="Q83" t="str">
            <v xml:space="preserve">  11.  Other - Not Placed</v>
          </cell>
          <cell r="R83">
            <v>0</v>
          </cell>
          <cell r="S83">
            <v>-1937.4099999999978</v>
          </cell>
          <cell r="T83">
            <v>0</v>
          </cell>
          <cell r="U83">
            <v>-277.03999999999996</v>
          </cell>
          <cell r="V83">
            <v>0</v>
          </cell>
          <cell r="W83">
            <v>-2214.449999999998</v>
          </cell>
          <cell r="Y83" t="str">
            <v xml:space="preserve">  11.  Other - Not Placed</v>
          </cell>
          <cell r="Z83">
            <v>0</v>
          </cell>
          <cell r="AA83">
            <v>-1937.4099999999978</v>
          </cell>
          <cell r="AB83">
            <v>0</v>
          </cell>
          <cell r="AC83">
            <v>-277.03999999999996</v>
          </cell>
          <cell r="AD83">
            <v>0</v>
          </cell>
          <cell r="AE83">
            <v>-2214.449999999998</v>
          </cell>
        </row>
        <row r="85">
          <cell r="A85" t="str">
            <v>C.   Acute Patient Day Information</v>
          </cell>
          <cell r="I85" t="str">
            <v>C.   Acute Patient Day Information</v>
          </cell>
          <cell r="Q85" t="str">
            <v>C.   Acute Patient Day Information</v>
          </cell>
          <cell r="Y85" t="str">
            <v>C.   Acute Patient Day Information</v>
          </cell>
        </row>
        <row r="86">
          <cell r="A86" t="str">
            <v xml:space="preserve">       a.  Admissions</v>
          </cell>
          <cell r="B86">
            <v>345</v>
          </cell>
          <cell r="C86">
            <v>703</v>
          </cell>
          <cell r="D86">
            <v>66</v>
          </cell>
          <cell r="E86">
            <v>147</v>
          </cell>
          <cell r="F86">
            <v>411</v>
          </cell>
          <cell r="G86">
            <v>850</v>
          </cell>
          <cell r="I86" t="str">
            <v xml:space="preserve">       a.  Admissions</v>
          </cell>
          <cell r="J86">
            <v>0</v>
          </cell>
          <cell r="K86">
            <v>1121</v>
          </cell>
          <cell r="L86">
            <v>0</v>
          </cell>
          <cell r="M86">
            <v>211</v>
          </cell>
          <cell r="N86">
            <v>0</v>
          </cell>
          <cell r="O86">
            <v>1332</v>
          </cell>
          <cell r="Q86" t="str">
            <v xml:space="preserve">       a.  Admissions</v>
          </cell>
          <cell r="R86">
            <v>0</v>
          </cell>
          <cell r="S86">
            <v>1121</v>
          </cell>
          <cell r="T86">
            <v>0</v>
          </cell>
          <cell r="U86">
            <v>211</v>
          </cell>
          <cell r="V86">
            <v>0</v>
          </cell>
          <cell r="W86">
            <v>1332</v>
          </cell>
          <cell r="Y86" t="str">
            <v xml:space="preserve">       a.  Admissions</v>
          </cell>
          <cell r="Z86">
            <v>0</v>
          </cell>
          <cell r="AA86">
            <v>1121</v>
          </cell>
          <cell r="AB86">
            <v>0</v>
          </cell>
          <cell r="AC86">
            <v>211</v>
          </cell>
          <cell r="AD86">
            <v>0</v>
          </cell>
          <cell r="AE86">
            <v>1332</v>
          </cell>
        </row>
        <row r="87">
          <cell r="A87" t="str">
            <v xml:space="preserve">       b.  Patient Days</v>
          </cell>
          <cell r="B87">
            <v>2013</v>
          </cell>
          <cell r="C87">
            <v>3914</v>
          </cell>
          <cell r="D87">
            <v>334</v>
          </cell>
          <cell r="E87">
            <v>808</v>
          </cell>
          <cell r="F87">
            <v>2347</v>
          </cell>
          <cell r="G87">
            <v>4722</v>
          </cell>
          <cell r="I87" t="str">
            <v xml:space="preserve">       b.  Patient Days</v>
          </cell>
          <cell r="J87">
            <v>0</v>
          </cell>
          <cell r="K87">
            <v>6094</v>
          </cell>
          <cell r="L87">
            <v>0</v>
          </cell>
          <cell r="M87">
            <v>1231</v>
          </cell>
          <cell r="N87">
            <v>0</v>
          </cell>
          <cell r="O87">
            <v>7325</v>
          </cell>
          <cell r="Q87" t="str">
            <v xml:space="preserve">       b.  Patient Days</v>
          </cell>
          <cell r="R87">
            <v>0</v>
          </cell>
          <cell r="S87">
            <v>6094</v>
          </cell>
          <cell r="T87">
            <v>0</v>
          </cell>
          <cell r="U87">
            <v>1231</v>
          </cell>
          <cell r="V87">
            <v>0</v>
          </cell>
          <cell r="W87">
            <v>7325</v>
          </cell>
          <cell r="Y87" t="str">
            <v xml:space="preserve">       b.  Patient Days</v>
          </cell>
          <cell r="Z87">
            <v>0</v>
          </cell>
          <cell r="AA87">
            <v>6094</v>
          </cell>
          <cell r="AB87">
            <v>0</v>
          </cell>
          <cell r="AC87">
            <v>1231</v>
          </cell>
          <cell r="AD87">
            <v>0</v>
          </cell>
          <cell r="AE87">
            <v>7325</v>
          </cell>
        </row>
        <row r="88">
          <cell r="A88" t="str">
            <v xml:space="preserve">       c.  Discharges</v>
          </cell>
          <cell r="B88">
            <v>350</v>
          </cell>
          <cell r="C88">
            <v>684</v>
          </cell>
          <cell r="D88">
            <v>56</v>
          </cell>
          <cell r="E88">
            <v>133</v>
          </cell>
          <cell r="F88">
            <v>406</v>
          </cell>
          <cell r="G88">
            <v>817</v>
          </cell>
          <cell r="I88" t="str">
            <v xml:space="preserve">       c.  Discharges</v>
          </cell>
          <cell r="J88">
            <v>0</v>
          </cell>
          <cell r="K88">
            <v>1069</v>
          </cell>
          <cell r="L88">
            <v>0</v>
          </cell>
          <cell r="M88">
            <v>198</v>
          </cell>
          <cell r="N88">
            <v>0</v>
          </cell>
          <cell r="O88">
            <v>1267</v>
          </cell>
          <cell r="Q88" t="str">
            <v xml:space="preserve">       c.  Discharges</v>
          </cell>
          <cell r="R88">
            <v>0</v>
          </cell>
          <cell r="S88">
            <v>1069</v>
          </cell>
          <cell r="T88">
            <v>0</v>
          </cell>
          <cell r="U88">
            <v>198</v>
          </cell>
          <cell r="V88">
            <v>0</v>
          </cell>
          <cell r="W88">
            <v>1267</v>
          </cell>
          <cell r="Y88" t="str">
            <v xml:space="preserve">       c.  Discharges</v>
          </cell>
          <cell r="Z88">
            <v>0</v>
          </cell>
          <cell r="AA88">
            <v>1069</v>
          </cell>
          <cell r="AB88">
            <v>0</v>
          </cell>
          <cell r="AC88">
            <v>198</v>
          </cell>
          <cell r="AD88">
            <v>0</v>
          </cell>
          <cell r="AE88">
            <v>1267</v>
          </cell>
        </row>
        <row r="89">
          <cell r="A89" t="str">
            <v xml:space="preserve">       d.  Discharge Days</v>
          </cell>
          <cell r="B89">
            <v>1631</v>
          </cell>
          <cell r="C89">
            <v>3072</v>
          </cell>
          <cell r="D89">
            <v>240</v>
          </cell>
          <cell r="E89">
            <v>622</v>
          </cell>
          <cell r="F89">
            <v>1871</v>
          </cell>
          <cell r="G89">
            <v>3694</v>
          </cell>
          <cell r="I89" t="str">
            <v xml:space="preserve">       d.  Discharge Days</v>
          </cell>
          <cell r="J89">
            <v>0</v>
          </cell>
          <cell r="K89">
            <v>4799</v>
          </cell>
          <cell r="L89">
            <v>0</v>
          </cell>
          <cell r="M89">
            <v>966</v>
          </cell>
          <cell r="N89">
            <v>0</v>
          </cell>
          <cell r="O89">
            <v>5765</v>
          </cell>
          <cell r="Q89" t="str">
            <v xml:space="preserve">       d.  Discharge Days</v>
          </cell>
          <cell r="R89">
            <v>0</v>
          </cell>
          <cell r="S89">
            <v>4799</v>
          </cell>
          <cell r="T89">
            <v>0</v>
          </cell>
          <cell r="U89">
            <v>966</v>
          </cell>
          <cell r="V89">
            <v>0</v>
          </cell>
          <cell r="W89">
            <v>5765</v>
          </cell>
          <cell r="Y89" t="str">
            <v xml:space="preserve">       d.  Discharge Days</v>
          </cell>
          <cell r="Z89">
            <v>0</v>
          </cell>
          <cell r="AA89">
            <v>4799</v>
          </cell>
          <cell r="AB89">
            <v>0</v>
          </cell>
          <cell r="AC89">
            <v>966</v>
          </cell>
          <cell r="AD89">
            <v>0</v>
          </cell>
          <cell r="AE89">
            <v>5765</v>
          </cell>
        </row>
        <row r="90">
          <cell r="A90" t="str">
            <v xml:space="preserve">       e.  Average Length of Stay</v>
          </cell>
          <cell r="B90">
            <v>4.66</v>
          </cell>
          <cell r="C90">
            <v>4.4912280701754383</v>
          </cell>
          <cell r="D90">
            <v>4.2857142857142856</v>
          </cell>
          <cell r="E90">
            <v>4.6766917293233083</v>
          </cell>
          <cell r="F90">
            <v>4.6083743842364528</v>
          </cell>
          <cell r="G90">
            <v>4.5214198286413705</v>
          </cell>
          <cell r="I90" t="str">
            <v xml:space="preserve">       e.  Average Length of Stay</v>
          </cell>
          <cell r="J90">
            <v>0</v>
          </cell>
          <cell r="K90">
            <v>4.489242282507016</v>
          </cell>
          <cell r="L90">
            <v>0</v>
          </cell>
          <cell r="M90">
            <v>4.8787878787878789</v>
          </cell>
          <cell r="N90">
            <v>0</v>
          </cell>
          <cell r="O90">
            <v>4.5501183898973956</v>
          </cell>
          <cell r="Q90" t="str">
            <v xml:space="preserve">       e.  Average Length of Stay</v>
          </cell>
          <cell r="R90">
            <v>0</v>
          </cell>
          <cell r="S90">
            <v>4.489242282507016</v>
          </cell>
          <cell r="T90">
            <v>0</v>
          </cell>
          <cell r="U90">
            <v>4.8787878787878789</v>
          </cell>
          <cell r="V90">
            <v>0</v>
          </cell>
          <cell r="W90">
            <v>4.5501183898973956</v>
          </cell>
          <cell r="Y90" t="str">
            <v xml:space="preserve">       e.  Average Length of Stay</v>
          </cell>
          <cell r="Z90">
            <v>0</v>
          </cell>
          <cell r="AA90">
            <v>4.489242282507016</v>
          </cell>
          <cell r="AB90">
            <v>0</v>
          </cell>
          <cell r="AC90">
            <v>4.8787878787878789</v>
          </cell>
          <cell r="AD90">
            <v>0</v>
          </cell>
          <cell r="AE90">
            <v>4.5501183898973956</v>
          </cell>
        </row>
        <row r="92">
          <cell r="A92" t="str">
            <v>D.   Emergency Room Visits</v>
          </cell>
          <cell r="B92">
            <v>172</v>
          </cell>
          <cell r="C92">
            <v>311</v>
          </cell>
          <cell r="D92">
            <v>90</v>
          </cell>
          <cell r="E92">
            <v>138</v>
          </cell>
          <cell r="F92">
            <v>262</v>
          </cell>
          <cell r="G92">
            <v>449</v>
          </cell>
          <cell r="I92" t="str">
            <v>D.   Emergency Room Visits</v>
          </cell>
          <cell r="J92">
            <v>0</v>
          </cell>
          <cell r="K92">
            <v>454</v>
          </cell>
          <cell r="L92">
            <v>0</v>
          </cell>
          <cell r="M92">
            <v>199</v>
          </cell>
          <cell r="N92">
            <v>0</v>
          </cell>
          <cell r="O92">
            <v>653</v>
          </cell>
          <cell r="Q92" t="str">
            <v>D.   Emergency Room Visits</v>
          </cell>
          <cell r="R92">
            <v>0</v>
          </cell>
          <cell r="S92">
            <v>454</v>
          </cell>
          <cell r="T92">
            <v>0</v>
          </cell>
          <cell r="U92">
            <v>199</v>
          </cell>
          <cell r="V92">
            <v>0</v>
          </cell>
          <cell r="W92">
            <v>653</v>
          </cell>
          <cell r="Y92" t="str">
            <v>D.   Emergency Room Visits</v>
          </cell>
          <cell r="Z92">
            <v>0</v>
          </cell>
          <cell r="AA92">
            <v>454</v>
          </cell>
          <cell r="AB92">
            <v>0</v>
          </cell>
          <cell r="AC92">
            <v>199</v>
          </cell>
          <cell r="AD92">
            <v>0</v>
          </cell>
          <cell r="AE92">
            <v>653</v>
          </cell>
        </row>
        <row r="96">
          <cell r="A96" t="str">
            <v>Program Contractor Financial Reporting Systems - Report #11B Utilization Data Report for all Counties</v>
          </cell>
          <cell r="I96" t="str">
            <v>Program Contractor Financial Reporting Systems - Report #11B Utilization Data Report for all Counties</v>
          </cell>
          <cell r="Q96" t="str">
            <v>Program Contractor Financial Reporting Systems - Report #11B Utilization Data Report for all Counties</v>
          </cell>
          <cell r="Y96" t="str">
            <v>Program Contractor Financial Reporting Systems - Report #11B Utilization Data Report for all Counties</v>
          </cell>
        </row>
        <row r="98">
          <cell r="A98" t="str">
            <v>Statement for Program Contractor 110049 - Evercare of Arizona, Inc.</v>
          </cell>
          <cell r="I98" t="str">
            <v>Statement for Program Contractor 110049 - Evercare of Arizona, Inc.</v>
          </cell>
          <cell r="Q98" t="str">
            <v>Statement for Program Contractor 110049 - Evercare of Arizona, Inc.</v>
          </cell>
          <cell r="Y98" t="str">
            <v>Statement for Program Contractor 110049 - Evercare of Arizona, Inc.</v>
          </cell>
        </row>
        <row r="100">
          <cell r="A100" t="str">
            <v>For the Month ending 12/31/2005 in the Fiscal Year ending 9/30/2006</v>
          </cell>
          <cell r="F100" t="str">
            <v>Page 3 of 3</v>
          </cell>
          <cell r="I100" t="str">
            <v>For the Month ending 3/31/2006 in the Fiscal Year ending 9/30/2006</v>
          </cell>
          <cell r="N100" t="str">
            <v>Page 3 of 3</v>
          </cell>
          <cell r="Q100" t="str">
            <v>For the Month ending 6/30/2006 in the Fiscal Year ending 9/30/2006</v>
          </cell>
          <cell r="V100" t="str">
            <v>Page 3 of 3</v>
          </cell>
          <cell r="Y100" t="str">
            <v>For the Month ending 9/30/2006 in the Fiscal Year ending 9/30/2006</v>
          </cell>
          <cell r="AD100" t="str">
            <v>Page 3 of 3</v>
          </cell>
        </row>
        <row r="103">
          <cell r="A103" t="str">
            <v>Utilization Data Report for All Counties</v>
          </cell>
          <cell r="I103" t="str">
            <v>Utilization Data Report for All Counties</v>
          </cell>
          <cell r="Q103" t="str">
            <v>Utilization Data Report for All Counties</v>
          </cell>
          <cell r="Y103" t="str">
            <v>Utilization Data Report for All Counties</v>
          </cell>
        </row>
        <row r="105">
          <cell r="B105" t="str">
            <v>MEDICARE</v>
          </cell>
          <cell r="D105" t="str">
            <v>NON-MEDICARE</v>
          </cell>
          <cell r="F105" t="str">
            <v>TOTAL</v>
          </cell>
          <cell r="J105" t="str">
            <v>MEDICARE</v>
          </cell>
          <cell r="L105" t="str">
            <v>NON-MEDICARE</v>
          </cell>
          <cell r="N105" t="str">
            <v>TOTAL</v>
          </cell>
          <cell r="R105" t="str">
            <v>MEDICARE</v>
          </cell>
          <cell r="T105" t="str">
            <v>NON-MEDICARE</v>
          </cell>
          <cell r="V105" t="str">
            <v>TOTAL</v>
          </cell>
          <cell r="Z105" t="str">
            <v>MEDICARE</v>
          </cell>
          <cell r="AB105" t="str">
            <v>NON-MEDICARE</v>
          </cell>
          <cell r="AD105" t="str">
            <v>TOTAL</v>
          </cell>
        </row>
        <row r="106">
          <cell r="A106" t="str">
            <v>ITEM DESCRIPTION</v>
          </cell>
          <cell r="B106" t="str">
            <v>Current</v>
          </cell>
          <cell r="D106" t="str">
            <v>Current</v>
          </cell>
          <cell r="F106" t="str">
            <v>Current</v>
          </cell>
          <cell r="I106" t="str">
            <v>ITEM DESCRIPTION</v>
          </cell>
          <cell r="J106" t="str">
            <v>Current</v>
          </cell>
          <cell r="L106" t="str">
            <v>Current</v>
          </cell>
          <cell r="N106" t="str">
            <v>Current</v>
          </cell>
          <cell r="Q106" t="str">
            <v>ITEM DESCRIPTION</v>
          </cell>
          <cell r="R106" t="str">
            <v>Current</v>
          </cell>
          <cell r="T106" t="str">
            <v>Current</v>
          </cell>
          <cell r="V106" t="str">
            <v>Current</v>
          </cell>
          <cell r="Y106" t="str">
            <v>ITEM DESCRIPTION</v>
          </cell>
          <cell r="Z106" t="str">
            <v>Current</v>
          </cell>
          <cell r="AB106" t="str">
            <v>Current</v>
          </cell>
          <cell r="AD106" t="str">
            <v>Current</v>
          </cell>
        </row>
        <row r="107">
          <cell r="B107" t="str">
            <v>Period</v>
          </cell>
          <cell r="C107" t="str">
            <v>YTD</v>
          </cell>
          <cell r="D107" t="str">
            <v>Period</v>
          </cell>
          <cell r="E107" t="str">
            <v>YTD</v>
          </cell>
          <cell r="F107" t="str">
            <v>Period</v>
          </cell>
          <cell r="G107" t="str">
            <v>YTD</v>
          </cell>
          <cell r="J107" t="str">
            <v>Period</v>
          </cell>
          <cell r="K107" t="str">
            <v>YTD</v>
          </cell>
          <cell r="L107" t="str">
            <v>Period</v>
          </cell>
          <cell r="M107" t="str">
            <v>YTD</v>
          </cell>
          <cell r="N107" t="str">
            <v>Period</v>
          </cell>
          <cell r="O107" t="str">
            <v>YTD</v>
          </cell>
          <cell r="R107" t="str">
            <v>Period</v>
          </cell>
          <cell r="S107" t="str">
            <v>YTD</v>
          </cell>
          <cell r="T107" t="str">
            <v>Period</v>
          </cell>
          <cell r="U107" t="str">
            <v>YTD</v>
          </cell>
          <cell r="V107" t="str">
            <v>Period</v>
          </cell>
          <cell r="W107" t="str">
            <v>YTD</v>
          </cell>
          <cell r="Z107" t="str">
            <v>Period</v>
          </cell>
          <cell r="AA107" t="str">
            <v>YTD</v>
          </cell>
          <cell r="AB107" t="str">
            <v>Period</v>
          </cell>
          <cell r="AC107" t="str">
            <v>YTD</v>
          </cell>
          <cell r="AD107" t="str">
            <v>Period</v>
          </cell>
          <cell r="AE107" t="str">
            <v>YTD</v>
          </cell>
        </row>
        <row r="108">
          <cell r="A108" t="str">
            <v>A.   Enrollees (At End of Period)</v>
          </cell>
          <cell r="B108">
            <v>6191</v>
          </cell>
          <cell r="D108">
            <v>951</v>
          </cell>
          <cell r="F108">
            <v>7142</v>
          </cell>
          <cell r="I108" t="str">
            <v>A.   Enrollees (At End of Period)</v>
          </cell>
          <cell r="J108">
            <v>0</v>
          </cell>
          <cell r="L108">
            <v>0</v>
          </cell>
          <cell r="N108">
            <v>0</v>
          </cell>
          <cell r="Q108" t="str">
            <v>A.   Enrollees (At End of Period)</v>
          </cell>
          <cell r="R108">
            <v>0</v>
          </cell>
          <cell r="T108">
            <v>0</v>
          </cell>
          <cell r="V108">
            <v>0</v>
          </cell>
          <cell r="Y108" t="str">
            <v>A.   Enrollees (At End of Period)</v>
          </cell>
          <cell r="Z108">
            <v>0</v>
          </cell>
          <cell r="AB108">
            <v>0</v>
          </cell>
          <cell r="AD108">
            <v>0</v>
          </cell>
        </row>
        <row r="110">
          <cell r="A110" t="str">
            <v>B.   Member Months (Unduplicated)</v>
          </cell>
          <cell r="B110">
            <v>6372.1862999999985</v>
          </cell>
          <cell r="C110">
            <v>19021.851999999999</v>
          </cell>
          <cell r="D110">
            <v>911.72370000000001</v>
          </cell>
          <cell r="E110">
            <v>2962.9680000000003</v>
          </cell>
          <cell r="F110">
            <v>7283.9099999999989</v>
          </cell>
          <cell r="G110">
            <v>21984.820000000003</v>
          </cell>
          <cell r="I110" t="str">
            <v>B.   Member Months (Unduplicated)</v>
          </cell>
          <cell r="J110">
            <v>0</v>
          </cell>
          <cell r="K110">
            <v>19021.851999999999</v>
          </cell>
          <cell r="L110">
            <v>0</v>
          </cell>
          <cell r="M110">
            <v>2962.9680000000003</v>
          </cell>
          <cell r="N110">
            <v>0</v>
          </cell>
          <cell r="O110">
            <v>21984.820000000003</v>
          </cell>
          <cell r="Q110" t="str">
            <v>B.   Member Months (Unduplicated)</v>
          </cell>
          <cell r="R110">
            <v>0</v>
          </cell>
          <cell r="S110">
            <v>19021.851999999999</v>
          </cell>
          <cell r="T110">
            <v>0</v>
          </cell>
          <cell r="U110">
            <v>2962.9680000000003</v>
          </cell>
          <cell r="V110">
            <v>0</v>
          </cell>
          <cell r="W110">
            <v>21984.820000000003</v>
          </cell>
          <cell r="Y110" t="str">
            <v>B.   Member Months (Unduplicated)</v>
          </cell>
          <cell r="Z110">
            <v>0</v>
          </cell>
          <cell r="AA110">
            <v>19021.851999999999</v>
          </cell>
          <cell r="AB110">
            <v>0</v>
          </cell>
          <cell r="AC110">
            <v>2962.9680000000003</v>
          </cell>
          <cell r="AD110">
            <v>0</v>
          </cell>
          <cell r="AE110">
            <v>21984.820000000003</v>
          </cell>
        </row>
        <row r="111">
          <cell r="A111" t="str">
            <v xml:space="preserve">   Institutional Member Months Total</v>
          </cell>
          <cell r="B111">
            <v>2374.0299999999997</v>
          </cell>
          <cell r="C111">
            <v>8039.7100000000009</v>
          </cell>
          <cell r="D111">
            <v>225.32</v>
          </cell>
          <cell r="E111">
            <v>718.40000000000009</v>
          </cell>
          <cell r="F111">
            <v>2599.35</v>
          </cell>
          <cell r="G111">
            <v>8758.11</v>
          </cell>
          <cell r="I111" t="str">
            <v xml:space="preserve">   Institutional Member Months Total</v>
          </cell>
          <cell r="J111">
            <v>0</v>
          </cell>
          <cell r="K111">
            <v>8039.7100000000009</v>
          </cell>
          <cell r="L111">
            <v>0</v>
          </cell>
          <cell r="M111">
            <v>718.40000000000009</v>
          </cell>
          <cell r="N111">
            <v>0</v>
          </cell>
          <cell r="O111">
            <v>8758.11</v>
          </cell>
          <cell r="Q111" t="str">
            <v xml:space="preserve">   Institutional Member Months Total</v>
          </cell>
          <cell r="R111">
            <v>0</v>
          </cell>
          <cell r="S111">
            <v>8039.7100000000009</v>
          </cell>
          <cell r="T111">
            <v>0</v>
          </cell>
          <cell r="U111">
            <v>718.40000000000009</v>
          </cell>
          <cell r="V111">
            <v>0</v>
          </cell>
          <cell r="W111">
            <v>8758.11</v>
          </cell>
          <cell r="Y111" t="str">
            <v xml:space="preserve">   Institutional Member Months Total</v>
          </cell>
          <cell r="Z111">
            <v>0</v>
          </cell>
          <cell r="AA111">
            <v>8039.7100000000009</v>
          </cell>
          <cell r="AB111">
            <v>0</v>
          </cell>
          <cell r="AC111">
            <v>718.40000000000009</v>
          </cell>
          <cell r="AD111">
            <v>0</v>
          </cell>
          <cell r="AE111">
            <v>8758.11</v>
          </cell>
        </row>
        <row r="112">
          <cell r="A112" t="str">
            <v xml:space="preserve">   1.  Level I</v>
          </cell>
          <cell r="B112">
            <v>1469.71</v>
          </cell>
          <cell r="C112">
            <v>4965.1399999999994</v>
          </cell>
          <cell r="D112">
            <v>137.76999999999998</v>
          </cell>
          <cell r="E112">
            <v>442.84000000000003</v>
          </cell>
          <cell r="F112">
            <v>1607.4800000000002</v>
          </cell>
          <cell r="G112">
            <v>5407.98</v>
          </cell>
          <cell r="I112" t="str">
            <v xml:space="preserve">   1.  Level I</v>
          </cell>
          <cell r="J112">
            <v>0</v>
          </cell>
          <cell r="K112">
            <v>4965.1399999999994</v>
          </cell>
          <cell r="L112">
            <v>0</v>
          </cell>
          <cell r="M112">
            <v>442.84000000000003</v>
          </cell>
          <cell r="N112">
            <v>0</v>
          </cell>
          <cell r="O112">
            <v>5407.98</v>
          </cell>
          <cell r="Q112" t="str">
            <v xml:space="preserve">   1.  Level I</v>
          </cell>
          <cell r="R112">
            <v>0</v>
          </cell>
          <cell r="S112">
            <v>4965.1399999999994</v>
          </cell>
          <cell r="T112">
            <v>0</v>
          </cell>
          <cell r="U112">
            <v>442.84000000000003</v>
          </cell>
          <cell r="V112">
            <v>0</v>
          </cell>
          <cell r="W112">
            <v>5407.98</v>
          </cell>
          <cell r="Y112" t="str">
            <v xml:space="preserve">   1.  Level I</v>
          </cell>
          <cell r="Z112">
            <v>0</v>
          </cell>
          <cell r="AA112">
            <v>4965.1399999999994</v>
          </cell>
          <cell r="AB112">
            <v>0</v>
          </cell>
          <cell r="AC112">
            <v>442.84000000000003</v>
          </cell>
          <cell r="AD112">
            <v>0</v>
          </cell>
          <cell r="AE112">
            <v>5407.98</v>
          </cell>
        </row>
        <row r="113">
          <cell r="A113" t="str">
            <v xml:space="preserve">   2.  Level II</v>
          </cell>
          <cell r="B113">
            <v>782.97</v>
          </cell>
          <cell r="C113">
            <v>2657.8599999999997</v>
          </cell>
          <cell r="D113">
            <v>62.580000000000005</v>
          </cell>
          <cell r="E113">
            <v>195.09</v>
          </cell>
          <cell r="F113">
            <v>845.55000000000007</v>
          </cell>
          <cell r="G113">
            <v>2852.95</v>
          </cell>
          <cell r="I113" t="str">
            <v xml:space="preserve">   2.  Level II</v>
          </cell>
          <cell r="J113">
            <v>0</v>
          </cell>
          <cell r="K113">
            <v>2657.8599999999997</v>
          </cell>
          <cell r="L113">
            <v>0</v>
          </cell>
          <cell r="M113">
            <v>195.09</v>
          </cell>
          <cell r="N113">
            <v>0</v>
          </cell>
          <cell r="O113">
            <v>2852.95</v>
          </cell>
          <cell r="Q113" t="str">
            <v xml:space="preserve">   2.  Level II</v>
          </cell>
          <cell r="R113">
            <v>0</v>
          </cell>
          <cell r="S113">
            <v>2657.8599999999997</v>
          </cell>
          <cell r="T113">
            <v>0</v>
          </cell>
          <cell r="U113">
            <v>195.09</v>
          </cell>
          <cell r="V113">
            <v>0</v>
          </cell>
          <cell r="W113">
            <v>2852.95</v>
          </cell>
          <cell r="Y113" t="str">
            <v xml:space="preserve">   2.  Level II</v>
          </cell>
          <cell r="Z113">
            <v>0</v>
          </cell>
          <cell r="AA113">
            <v>2657.8599999999997</v>
          </cell>
          <cell r="AB113">
            <v>0</v>
          </cell>
          <cell r="AC113">
            <v>195.09</v>
          </cell>
          <cell r="AD113">
            <v>0</v>
          </cell>
          <cell r="AE113">
            <v>2852.95</v>
          </cell>
        </row>
        <row r="114">
          <cell r="A114" t="str">
            <v xml:space="preserve">   3.  Level III</v>
          </cell>
          <cell r="B114">
            <v>118.41000000000001</v>
          </cell>
          <cell r="C114">
            <v>408.74</v>
          </cell>
          <cell r="D114">
            <v>20.130000000000003</v>
          </cell>
          <cell r="E114">
            <v>66.5</v>
          </cell>
          <cell r="F114">
            <v>138.54000000000002</v>
          </cell>
          <cell r="G114">
            <v>475.24</v>
          </cell>
          <cell r="I114" t="str">
            <v xml:space="preserve">   3.  Level III</v>
          </cell>
          <cell r="J114">
            <v>0</v>
          </cell>
          <cell r="K114">
            <v>408.74</v>
          </cell>
          <cell r="L114">
            <v>0</v>
          </cell>
          <cell r="M114">
            <v>66.5</v>
          </cell>
          <cell r="N114">
            <v>0</v>
          </cell>
          <cell r="O114">
            <v>475.24</v>
          </cell>
          <cell r="Q114" t="str">
            <v xml:space="preserve">   3.  Level III</v>
          </cell>
          <cell r="R114">
            <v>0</v>
          </cell>
          <cell r="S114">
            <v>408.74</v>
          </cell>
          <cell r="T114">
            <v>0</v>
          </cell>
          <cell r="U114">
            <v>66.5</v>
          </cell>
          <cell r="V114">
            <v>0</v>
          </cell>
          <cell r="W114">
            <v>475.24</v>
          </cell>
          <cell r="Y114" t="str">
            <v xml:space="preserve">   3.  Level III</v>
          </cell>
          <cell r="Z114">
            <v>0</v>
          </cell>
          <cell r="AA114">
            <v>408.74</v>
          </cell>
          <cell r="AB114">
            <v>0</v>
          </cell>
          <cell r="AC114">
            <v>66.5</v>
          </cell>
          <cell r="AD114">
            <v>0</v>
          </cell>
          <cell r="AE114">
            <v>475.24</v>
          </cell>
        </row>
        <row r="115">
          <cell r="A115" t="str">
            <v xml:space="preserve">   4.  Level IV</v>
          </cell>
          <cell r="B115">
            <v>2.94</v>
          </cell>
          <cell r="C115">
            <v>7.97</v>
          </cell>
          <cell r="D115">
            <v>4.84</v>
          </cell>
          <cell r="E115">
            <v>13.969999999999999</v>
          </cell>
          <cell r="F115">
            <v>7.7799999999999994</v>
          </cell>
          <cell r="G115">
            <v>21.939999999999998</v>
          </cell>
          <cell r="I115" t="str">
            <v xml:space="preserve">   4.  Level IV</v>
          </cell>
          <cell r="J115">
            <v>0</v>
          </cell>
          <cell r="K115">
            <v>7.97</v>
          </cell>
          <cell r="L115">
            <v>0</v>
          </cell>
          <cell r="M115">
            <v>13.969999999999999</v>
          </cell>
          <cell r="N115">
            <v>0</v>
          </cell>
          <cell r="O115">
            <v>21.939999999999998</v>
          </cell>
          <cell r="Q115" t="str">
            <v xml:space="preserve">   4.  Level IV</v>
          </cell>
          <cell r="R115">
            <v>0</v>
          </cell>
          <cell r="S115">
            <v>7.97</v>
          </cell>
          <cell r="T115">
            <v>0</v>
          </cell>
          <cell r="U115">
            <v>13.969999999999999</v>
          </cell>
          <cell r="V115">
            <v>0</v>
          </cell>
          <cell r="W115">
            <v>21.939999999999998</v>
          </cell>
          <cell r="Y115" t="str">
            <v xml:space="preserve">   4.  Level IV</v>
          </cell>
          <cell r="Z115">
            <v>0</v>
          </cell>
          <cell r="AA115">
            <v>7.97</v>
          </cell>
          <cell r="AB115">
            <v>0</v>
          </cell>
          <cell r="AC115">
            <v>13.969999999999999</v>
          </cell>
          <cell r="AD115">
            <v>0</v>
          </cell>
          <cell r="AE115">
            <v>21.939999999999998</v>
          </cell>
        </row>
        <row r="116">
          <cell r="A116" t="str">
            <v xml:space="preserve">   5.</v>
          </cell>
          <cell r="I116" t="str">
            <v xml:space="preserve">   5.</v>
          </cell>
          <cell r="Q116" t="str">
            <v xml:space="preserve">   5.</v>
          </cell>
          <cell r="Y116" t="str">
            <v xml:space="preserve">   5.</v>
          </cell>
        </row>
        <row r="117">
          <cell r="A117" t="str">
            <v xml:space="preserve">   6.</v>
          </cell>
          <cell r="I117" t="str">
            <v xml:space="preserve">   6.</v>
          </cell>
          <cell r="Q117" t="str">
            <v xml:space="preserve">   6.</v>
          </cell>
          <cell r="Y117" t="str">
            <v xml:space="preserve">   6.</v>
          </cell>
        </row>
        <row r="118">
          <cell r="A118" t="str">
            <v xml:space="preserve">   7.  Home and Community Based Services (HCBS) Total</v>
          </cell>
          <cell r="B118">
            <v>4272.3</v>
          </cell>
          <cell r="C118">
            <v>12009.18</v>
          </cell>
          <cell r="D118">
            <v>707.3</v>
          </cell>
          <cell r="E118">
            <v>2309.5999999999995</v>
          </cell>
          <cell r="F118">
            <v>4979.6000000000004</v>
          </cell>
          <cell r="G118">
            <v>14318.78</v>
          </cell>
          <cell r="I118" t="str">
            <v xml:space="preserve">   7.  Home and Community Based Services (HCBS) Total</v>
          </cell>
          <cell r="J118">
            <v>0</v>
          </cell>
          <cell r="K118">
            <v>12009.18</v>
          </cell>
          <cell r="L118">
            <v>0</v>
          </cell>
          <cell r="M118">
            <v>2309.5999999999995</v>
          </cell>
          <cell r="N118">
            <v>0</v>
          </cell>
          <cell r="O118">
            <v>14318.78</v>
          </cell>
          <cell r="Q118" t="str">
            <v xml:space="preserve">   7.  Home and Community Based Services (HCBS) Total</v>
          </cell>
          <cell r="R118">
            <v>0</v>
          </cell>
          <cell r="S118">
            <v>12009.18</v>
          </cell>
          <cell r="T118">
            <v>0</v>
          </cell>
          <cell r="U118">
            <v>2309.5999999999995</v>
          </cell>
          <cell r="V118">
            <v>0</v>
          </cell>
          <cell r="W118">
            <v>14318.78</v>
          </cell>
          <cell r="Y118" t="str">
            <v xml:space="preserve">   7.  Home and Community Based Services (HCBS) Total</v>
          </cell>
          <cell r="Z118">
            <v>0</v>
          </cell>
          <cell r="AA118">
            <v>12009.18</v>
          </cell>
          <cell r="AB118">
            <v>0</v>
          </cell>
          <cell r="AC118">
            <v>2309.5999999999995</v>
          </cell>
          <cell r="AD118">
            <v>0</v>
          </cell>
          <cell r="AE118">
            <v>14318.78</v>
          </cell>
        </row>
        <row r="119">
          <cell r="A119" t="str">
            <v xml:space="preserve">       a.  Adult Foster Care</v>
          </cell>
          <cell r="B119">
            <v>50.68</v>
          </cell>
          <cell r="C119">
            <v>178.41</v>
          </cell>
          <cell r="D119">
            <v>10</v>
          </cell>
          <cell r="E119">
            <v>32.94</v>
          </cell>
          <cell r="F119">
            <v>60.68</v>
          </cell>
          <cell r="G119">
            <v>211.34999999999997</v>
          </cell>
          <cell r="I119" t="str">
            <v xml:space="preserve">       a.  Adult Foster Care</v>
          </cell>
          <cell r="J119">
            <v>0</v>
          </cell>
          <cell r="K119">
            <v>178.41</v>
          </cell>
          <cell r="L119">
            <v>0</v>
          </cell>
          <cell r="M119">
            <v>32.94</v>
          </cell>
          <cell r="N119">
            <v>0</v>
          </cell>
          <cell r="O119">
            <v>211.34999999999997</v>
          </cell>
          <cell r="Q119" t="str">
            <v xml:space="preserve">       a.  Adult Foster Care</v>
          </cell>
          <cell r="R119">
            <v>0</v>
          </cell>
          <cell r="S119">
            <v>178.41</v>
          </cell>
          <cell r="T119">
            <v>0</v>
          </cell>
          <cell r="U119">
            <v>32.94</v>
          </cell>
          <cell r="V119">
            <v>0</v>
          </cell>
          <cell r="W119">
            <v>211.34999999999997</v>
          </cell>
          <cell r="Y119" t="str">
            <v xml:space="preserve">       a.  Adult Foster Care</v>
          </cell>
          <cell r="Z119">
            <v>0</v>
          </cell>
          <cell r="AA119">
            <v>178.41</v>
          </cell>
          <cell r="AB119">
            <v>0</v>
          </cell>
          <cell r="AC119">
            <v>32.94</v>
          </cell>
          <cell r="AD119">
            <v>0</v>
          </cell>
          <cell r="AE119">
            <v>211.34999999999997</v>
          </cell>
        </row>
        <row r="120">
          <cell r="A120" t="str">
            <v xml:space="preserve">       b.  Assisted Living Home (Adult Care Home)</v>
          </cell>
          <cell r="B120">
            <v>635.75999999999988</v>
          </cell>
          <cell r="C120">
            <v>2187.61</v>
          </cell>
          <cell r="D120">
            <v>51.900000000000006</v>
          </cell>
          <cell r="E120">
            <v>159.81</v>
          </cell>
          <cell r="F120">
            <v>687.65999999999985</v>
          </cell>
          <cell r="G120">
            <v>2347.42</v>
          </cell>
          <cell r="I120" t="str">
            <v xml:space="preserve">       b.  Assisted Living Home (Adult Care Home)</v>
          </cell>
          <cell r="J120">
            <v>0</v>
          </cell>
          <cell r="K120">
            <v>2187.61</v>
          </cell>
          <cell r="L120">
            <v>0</v>
          </cell>
          <cell r="M120">
            <v>159.81</v>
          </cell>
          <cell r="N120">
            <v>0</v>
          </cell>
          <cell r="O120">
            <v>2347.42</v>
          </cell>
          <cell r="Q120" t="str">
            <v xml:space="preserve">       b.  Assisted Living Home (Adult Care Home)</v>
          </cell>
          <cell r="R120">
            <v>0</v>
          </cell>
          <cell r="S120">
            <v>2187.61</v>
          </cell>
          <cell r="T120">
            <v>0</v>
          </cell>
          <cell r="U120">
            <v>159.81</v>
          </cell>
          <cell r="V120">
            <v>0</v>
          </cell>
          <cell r="W120">
            <v>2347.42</v>
          </cell>
          <cell r="Y120" t="str">
            <v xml:space="preserve">       b.  Assisted Living Home (Adult Care Home)</v>
          </cell>
          <cell r="Z120">
            <v>0</v>
          </cell>
          <cell r="AA120">
            <v>2187.61</v>
          </cell>
          <cell r="AB120">
            <v>0</v>
          </cell>
          <cell r="AC120">
            <v>159.81</v>
          </cell>
          <cell r="AD120">
            <v>0</v>
          </cell>
          <cell r="AE120">
            <v>2347.42</v>
          </cell>
        </row>
        <row r="121">
          <cell r="A121" t="str">
            <v xml:space="preserve">       c.  Group Home (DD)</v>
          </cell>
          <cell r="B121">
            <v>1</v>
          </cell>
          <cell r="C121">
            <v>4.0299999999999994</v>
          </cell>
          <cell r="D121">
            <v>0</v>
          </cell>
          <cell r="E121">
            <v>0</v>
          </cell>
          <cell r="F121">
            <v>1</v>
          </cell>
          <cell r="G121">
            <v>4.0299999999999994</v>
          </cell>
          <cell r="I121" t="str">
            <v xml:space="preserve">       c.  Group Home (DD)</v>
          </cell>
          <cell r="J121">
            <v>0</v>
          </cell>
          <cell r="K121">
            <v>4.0299999999999994</v>
          </cell>
          <cell r="L121">
            <v>0</v>
          </cell>
          <cell r="M121">
            <v>0</v>
          </cell>
          <cell r="N121">
            <v>0</v>
          </cell>
          <cell r="O121">
            <v>4.0299999999999994</v>
          </cell>
          <cell r="Q121" t="str">
            <v xml:space="preserve">       c.  Group Home (DD)</v>
          </cell>
          <cell r="R121">
            <v>0</v>
          </cell>
          <cell r="S121">
            <v>4.0299999999999994</v>
          </cell>
          <cell r="T121">
            <v>0</v>
          </cell>
          <cell r="U121">
            <v>0</v>
          </cell>
          <cell r="V121">
            <v>0</v>
          </cell>
          <cell r="W121">
            <v>4.0299999999999994</v>
          </cell>
          <cell r="Y121" t="str">
            <v xml:space="preserve">       c.  Group Home (DD)</v>
          </cell>
          <cell r="Z121">
            <v>0</v>
          </cell>
          <cell r="AA121">
            <v>4.0299999999999994</v>
          </cell>
          <cell r="AB121">
            <v>0</v>
          </cell>
          <cell r="AC121">
            <v>0</v>
          </cell>
          <cell r="AD121">
            <v>0</v>
          </cell>
          <cell r="AE121">
            <v>4.0299999999999994</v>
          </cell>
        </row>
        <row r="122">
          <cell r="A122" t="str">
            <v xml:space="preserve">       d.  Individual Home</v>
          </cell>
          <cell r="B122">
            <v>1692.2600000000002</v>
          </cell>
          <cell r="C122">
            <v>3287.0699999999997</v>
          </cell>
          <cell r="D122">
            <v>348.81</v>
          </cell>
          <cell r="E122">
            <v>1141.04</v>
          </cell>
          <cell r="F122">
            <v>2041.0700000000002</v>
          </cell>
          <cell r="G122">
            <v>4428.1100000000006</v>
          </cell>
          <cell r="I122" t="str">
            <v xml:space="preserve">       d.  Individual Home</v>
          </cell>
          <cell r="J122">
            <v>0</v>
          </cell>
          <cell r="K122">
            <v>3287.0699999999997</v>
          </cell>
          <cell r="L122">
            <v>0</v>
          </cell>
          <cell r="M122">
            <v>1141.04</v>
          </cell>
          <cell r="N122">
            <v>0</v>
          </cell>
          <cell r="O122">
            <v>4428.1100000000006</v>
          </cell>
          <cell r="Q122" t="str">
            <v xml:space="preserve">       d.  Individual Home</v>
          </cell>
          <cell r="R122">
            <v>0</v>
          </cell>
          <cell r="S122">
            <v>3287.0699999999997</v>
          </cell>
          <cell r="T122">
            <v>0</v>
          </cell>
          <cell r="U122">
            <v>1141.04</v>
          </cell>
          <cell r="V122">
            <v>0</v>
          </cell>
          <cell r="W122">
            <v>4428.1100000000006</v>
          </cell>
          <cell r="Y122" t="str">
            <v xml:space="preserve">       d.  Individual Home</v>
          </cell>
          <cell r="Z122">
            <v>0</v>
          </cell>
          <cell r="AA122">
            <v>3287.0699999999997</v>
          </cell>
          <cell r="AB122">
            <v>0</v>
          </cell>
          <cell r="AC122">
            <v>1141.04</v>
          </cell>
          <cell r="AD122">
            <v>0</v>
          </cell>
          <cell r="AE122">
            <v>4428.1100000000006</v>
          </cell>
        </row>
        <row r="123">
          <cell r="A123" t="str">
            <v xml:space="preserve">       e.  Assisted Living Centers (SRL)</v>
          </cell>
          <cell r="B123">
            <v>836.31000000000006</v>
          </cell>
          <cell r="C123">
            <v>2881.63</v>
          </cell>
          <cell r="D123">
            <v>69.02000000000001</v>
          </cell>
          <cell r="E123">
            <v>223.98000000000002</v>
          </cell>
          <cell r="F123">
            <v>905.33</v>
          </cell>
          <cell r="G123">
            <v>3105.6099999999997</v>
          </cell>
          <cell r="I123" t="str">
            <v xml:space="preserve">       e.  Assisted Living Centers (SRL)</v>
          </cell>
          <cell r="J123">
            <v>0</v>
          </cell>
          <cell r="K123">
            <v>2881.63</v>
          </cell>
          <cell r="L123">
            <v>0</v>
          </cell>
          <cell r="M123">
            <v>223.98000000000002</v>
          </cell>
          <cell r="N123">
            <v>0</v>
          </cell>
          <cell r="O123">
            <v>3105.6099999999997</v>
          </cell>
          <cell r="Q123" t="str">
            <v xml:space="preserve">       e.  Assisted Living Centers (SRL)</v>
          </cell>
          <cell r="R123">
            <v>0</v>
          </cell>
          <cell r="S123">
            <v>2881.63</v>
          </cell>
          <cell r="T123">
            <v>0</v>
          </cell>
          <cell r="U123">
            <v>223.98000000000002</v>
          </cell>
          <cell r="V123">
            <v>0</v>
          </cell>
          <cell r="W123">
            <v>3105.6099999999997</v>
          </cell>
          <cell r="Y123" t="str">
            <v xml:space="preserve">       e.  Assisted Living Centers (SRL)</v>
          </cell>
          <cell r="Z123">
            <v>0</v>
          </cell>
          <cell r="AA123">
            <v>2881.63</v>
          </cell>
          <cell r="AB123">
            <v>0</v>
          </cell>
          <cell r="AC123">
            <v>223.98000000000002</v>
          </cell>
          <cell r="AD123">
            <v>0</v>
          </cell>
          <cell r="AE123">
            <v>3105.6099999999997</v>
          </cell>
        </row>
        <row r="124">
          <cell r="A124" t="str">
            <v xml:space="preserve">       f.  Other (Hospice)</v>
          </cell>
          <cell r="B124">
            <v>102.4</v>
          </cell>
          <cell r="C124">
            <v>353.15000000000003</v>
          </cell>
          <cell r="D124">
            <v>5.48</v>
          </cell>
          <cell r="E124">
            <v>18.22</v>
          </cell>
          <cell r="F124">
            <v>107.88</v>
          </cell>
          <cell r="G124">
            <v>371.37</v>
          </cell>
          <cell r="I124" t="str">
            <v xml:space="preserve">       f.  Other (Hospice)</v>
          </cell>
          <cell r="J124">
            <v>0</v>
          </cell>
          <cell r="K124">
            <v>353.15000000000003</v>
          </cell>
          <cell r="L124">
            <v>0</v>
          </cell>
          <cell r="M124">
            <v>18.22</v>
          </cell>
          <cell r="N124">
            <v>0</v>
          </cell>
          <cell r="O124">
            <v>371.37</v>
          </cell>
          <cell r="Q124" t="str">
            <v xml:space="preserve">       f.  Other (Hospice)</v>
          </cell>
          <cell r="R124">
            <v>0</v>
          </cell>
          <cell r="S124">
            <v>353.15000000000003</v>
          </cell>
          <cell r="T124">
            <v>0</v>
          </cell>
          <cell r="U124">
            <v>18.22</v>
          </cell>
          <cell r="V124">
            <v>0</v>
          </cell>
          <cell r="W124">
            <v>371.37</v>
          </cell>
          <cell r="Y124" t="str">
            <v xml:space="preserve">       f.  Other (Hospice)</v>
          </cell>
          <cell r="Z124">
            <v>0</v>
          </cell>
          <cell r="AA124">
            <v>353.15000000000003</v>
          </cell>
          <cell r="AB124">
            <v>0</v>
          </cell>
          <cell r="AC124">
            <v>18.22</v>
          </cell>
          <cell r="AD124">
            <v>0</v>
          </cell>
          <cell r="AE124">
            <v>371.37</v>
          </cell>
        </row>
        <row r="125">
          <cell r="A125" t="str">
            <v xml:space="preserve">       g.  Attendant Care</v>
          </cell>
          <cell r="B125">
            <v>953.89</v>
          </cell>
          <cell r="C125">
            <v>3117.28</v>
          </cell>
          <cell r="D125">
            <v>222.09</v>
          </cell>
          <cell r="E125">
            <v>733.61</v>
          </cell>
          <cell r="F125">
            <v>1175.9800000000002</v>
          </cell>
          <cell r="G125">
            <v>3850.8900000000003</v>
          </cell>
          <cell r="I125" t="str">
            <v xml:space="preserve">       g.  Attendant Care</v>
          </cell>
          <cell r="J125">
            <v>0</v>
          </cell>
          <cell r="K125">
            <v>3117.28</v>
          </cell>
          <cell r="L125">
            <v>0</v>
          </cell>
          <cell r="M125">
            <v>733.61</v>
          </cell>
          <cell r="N125">
            <v>0</v>
          </cell>
          <cell r="O125">
            <v>3850.8900000000003</v>
          </cell>
          <cell r="Q125" t="str">
            <v xml:space="preserve">       g.  Attendant Care</v>
          </cell>
          <cell r="R125">
            <v>0</v>
          </cell>
          <cell r="S125">
            <v>3117.28</v>
          </cell>
          <cell r="T125">
            <v>0</v>
          </cell>
          <cell r="U125">
            <v>733.61</v>
          </cell>
          <cell r="V125">
            <v>0</v>
          </cell>
          <cell r="W125">
            <v>3850.8900000000003</v>
          </cell>
          <cell r="Y125" t="str">
            <v xml:space="preserve">       g.  Attendant Care</v>
          </cell>
          <cell r="Z125">
            <v>0</v>
          </cell>
          <cell r="AA125">
            <v>3117.28</v>
          </cell>
          <cell r="AB125">
            <v>0</v>
          </cell>
          <cell r="AC125">
            <v>733.61</v>
          </cell>
          <cell r="AD125">
            <v>0</v>
          </cell>
          <cell r="AE125">
            <v>3850.8900000000003</v>
          </cell>
        </row>
        <row r="126">
          <cell r="A126" t="str">
            <v xml:space="preserve">   8.  Acute Care</v>
          </cell>
          <cell r="B126">
            <v>43.24</v>
          </cell>
          <cell r="C126">
            <v>153.07999999999998</v>
          </cell>
          <cell r="D126">
            <v>28.15</v>
          </cell>
          <cell r="E126">
            <v>96.039999999999992</v>
          </cell>
          <cell r="F126">
            <v>71.39</v>
          </cell>
          <cell r="G126">
            <v>249.11999999999998</v>
          </cell>
          <cell r="I126" t="str">
            <v xml:space="preserve">   8.  Acute Care</v>
          </cell>
          <cell r="J126">
            <v>0</v>
          </cell>
          <cell r="K126">
            <v>153.07999999999998</v>
          </cell>
          <cell r="L126">
            <v>0</v>
          </cell>
          <cell r="M126">
            <v>96.039999999999992</v>
          </cell>
          <cell r="N126">
            <v>0</v>
          </cell>
          <cell r="O126">
            <v>249.11999999999998</v>
          </cell>
          <cell r="Q126" t="str">
            <v xml:space="preserve">   8.  Acute Care</v>
          </cell>
          <cell r="R126">
            <v>0</v>
          </cell>
          <cell r="S126">
            <v>153.07999999999998</v>
          </cell>
          <cell r="T126">
            <v>0</v>
          </cell>
          <cell r="U126">
            <v>96.039999999999992</v>
          </cell>
          <cell r="V126">
            <v>0</v>
          </cell>
          <cell r="W126">
            <v>249.11999999999998</v>
          </cell>
          <cell r="Y126" t="str">
            <v xml:space="preserve">   8.  Acute Care</v>
          </cell>
          <cell r="Z126">
            <v>0</v>
          </cell>
          <cell r="AA126">
            <v>153.07999999999998</v>
          </cell>
          <cell r="AB126">
            <v>0</v>
          </cell>
          <cell r="AC126">
            <v>96.039999999999992</v>
          </cell>
          <cell r="AD126">
            <v>0</v>
          </cell>
          <cell r="AE126">
            <v>249.11999999999998</v>
          </cell>
        </row>
        <row r="127">
          <cell r="A127" t="str">
            <v xml:space="preserve">   9.  Ventilator</v>
          </cell>
          <cell r="B127">
            <v>21.19</v>
          </cell>
          <cell r="C127">
            <v>72.25</v>
          </cell>
          <cell r="D127">
            <v>19</v>
          </cell>
          <cell r="E127">
            <v>65.510000000000005</v>
          </cell>
          <cell r="F127">
            <v>40.19</v>
          </cell>
          <cell r="G127">
            <v>137.76</v>
          </cell>
          <cell r="I127" t="str">
            <v xml:space="preserve">   9.  Ventilator</v>
          </cell>
          <cell r="J127">
            <v>0</v>
          </cell>
          <cell r="K127">
            <v>72.25</v>
          </cell>
          <cell r="L127">
            <v>0</v>
          </cell>
          <cell r="M127">
            <v>65.510000000000005</v>
          </cell>
          <cell r="N127">
            <v>0</v>
          </cell>
          <cell r="O127">
            <v>137.76</v>
          </cell>
          <cell r="Q127" t="str">
            <v xml:space="preserve">   9.  Ventilator</v>
          </cell>
          <cell r="R127">
            <v>0</v>
          </cell>
          <cell r="S127">
            <v>72.25</v>
          </cell>
          <cell r="T127">
            <v>0</v>
          </cell>
          <cell r="U127">
            <v>65.510000000000005</v>
          </cell>
          <cell r="V127">
            <v>0</v>
          </cell>
          <cell r="W127">
            <v>137.76</v>
          </cell>
          <cell r="Y127" t="str">
            <v xml:space="preserve">   9.  Ventilator</v>
          </cell>
          <cell r="Z127">
            <v>0</v>
          </cell>
          <cell r="AA127">
            <v>72.25</v>
          </cell>
          <cell r="AB127">
            <v>0</v>
          </cell>
          <cell r="AC127">
            <v>65.510000000000005</v>
          </cell>
          <cell r="AD127">
            <v>0</v>
          </cell>
          <cell r="AE127">
            <v>137.76</v>
          </cell>
        </row>
        <row r="128">
          <cell r="A128" t="str">
            <v xml:space="preserve">  10.  Prior Period</v>
          </cell>
          <cell r="B128">
            <v>227.78629999999998</v>
          </cell>
          <cell r="C128">
            <v>685.04200000000003</v>
          </cell>
          <cell r="D128">
            <v>16.253699999999998</v>
          </cell>
          <cell r="E128">
            <v>50.458000000000006</v>
          </cell>
          <cell r="F128">
            <v>244.04</v>
          </cell>
          <cell r="G128">
            <v>735.50000000000011</v>
          </cell>
          <cell r="I128" t="str">
            <v xml:space="preserve">  10.  Prior Period</v>
          </cell>
          <cell r="J128">
            <v>0</v>
          </cell>
          <cell r="K128">
            <v>685.04200000000003</v>
          </cell>
          <cell r="L128">
            <v>0</v>
          </cell>
          <cell r="M128">
            <v>50.458000000000006</v>
          </cell>
          <cell r="N128">
            <v>0</v>
          </cell>
          <cell r="O128">
            <v>735.50000000000011</v>
          </cell>
          <cell r="Q128" t="str">
            <v xml:space="preserve">  10.  Prior Period</v>
          </cell>
          <cell r="R128">
            <v>0</v>
          </cell>
          <cell r="S128">
            <v>685.04200000000003</v>
          </cell>
          <cell r="T128">
            <v>0</v>
          </cell>
          <cell r="U128">
            <v>50.458000000000006</v>
          </cell>
          <cell r="V128">
            <v>0</v>
          </cell>
          <cell r="W128">
            <v>735.50000000000011</v>
          </cell>
          <cell r="Y128" t="str">
            <v xml:space="preserve">  10.  Prior Period</v>
          </cell>
          <cell r="Z128">
            <v>0</v>
          </cell>
          <cell r="AA128">
            <v>685.04200000000003</v>
          </cell>
          <cell r="AB128">
            <v>0</v>
          </cell>
          <cell r="AC128">
            <v>50.458000000000006</v>
          </cell>
          <cell r="AD128">
            <v>0</v>
          </cell>
          <cell r="AE128">
            <v>735.50000000000011</v>
          </cell>
        </row>
        <row r="129">
          <cell r="A129" t="str">
            <v xml:space="preserve">  11.  Other - Not Placed</v>
          </cell>
          <cell r="B129">
            <v>-566.36</v>
          </cell>
          <cell r="C129">
            <v>-1937.4099999999978</v>
          </cell>
          <cell r="D129">
            <v>-84.3</v>
          </cell>
          <cell r="E129">
            <v>-277.03999999999996</v>
          </cell>
          <cell r="F129">
            <v>-650.66</v>
          </cell>
          <cell r="G129">
            <v>-2214.449999999998</v>
          </cell>
          <cell r="I129" t="str">
            <v xml:space="preserve">  11.  Other - Not Placed</v>
          </cell>
          <cell r="J129">
            <v>0</v>
          </cell>
          <cell r="K129">
            <v>-1937.4099999999978</v>
          </cell>
          <cell r="L129">
            <v>0</v>
          </cell>
          <cell r="M129">
            <v>-277.03999999999996</v>
          </cell>
          <cell r="N129">
            <v>0</v>
          </cell>
          <cell r="O129">
            <v>-2214.449999999998</v>
          </cell>
          <cell r="Q129" t="str">
            <v xml:space="preserve">  11.  Other - Not Placed</v>
          </cell>
          <cell r="R129">
            <v>0</v>
          </cell>
          <cell r="S129">
            <v>-1937.4099999999978</v>
          </cell>
          <cell r="T129">
            <v>0</v>
          </cell>
          <cell r="U129">
            <v>-277.03999999999996</v>
          </cell>
          <cell r="V129">
            <v>0</v>
          </cell>
          <cell r="W129">
            <v>-2214.449999999998</v>
          </cell>
          <cell r="Y129" t="str">
            <v xml:space="preserve">  11.  Other - Not Placed</v>
          </cell>
          <cell r="Z129">
            <v>0</v>
          </cell>
          <cell r="AA129">
            <v>-1937.4099999999978</v>
          </cell>
          <cell r="AB129">
            <v>0</v>
          </cell>
          <cell r="AC129">
            <v>-277.03999999999996</v>
          </cell>
          <cell r="AD129">
            <v>0</v>
          </cell>
          <cell r="AE129">
            <v>-2214.449999999998</v>
          </cell>
        </row>
        <row r="131">
          <cell r="A131" t="str">
            <v>C.   Acute Patient Day Information</v>
          </cell>
          <cell r="I131" t="str">
            <v>C.   Acute Patient Day Information</v>
          </cell>
          <cell r="Q131" t="str">
            <v>C.   Acute Patient Day Information</v>
          </cell>
          <cell r="Y131" t="str">
            <v>C.   Acute Patient Day Information</v>
          </cell>
        </row>
        <row r="132">
          <cell r="A132" t="str">
            <v xml:space="preserve">       a.  Admissions</v>
          </cell>
          <cell r="B132">
            <v>418</v>
          </cell>
          <cell r="C132">
            <v>1121</v>
          </cell>
          <cell r="D132">
            <v>64</v>
          </cell>
          <cell r="E132">
            <v>211</v>
          </cell>
          <cell r="F132">
            <v>482</v>
          </cell>
          <cell r="G132">
            <v>1332</v>
          </cell>
          <cell r="I132" t="str">
            <v xml:space="preserve">       a.  Admissions</v>
          </cell>
          <cell r="J132">
            <v>0</v>
          </cell>
          <cell r="K132">
            <v>1121</v>
          </cell>
          <cell r="L132">
            <v>0</v>
          </cell>
          <cell r="M132">
            <v>211</v>
          </cell>
          <cell r="N132">
            <v>0</v>
          </cell>
          <cell r="O132">
            <v>1332</v>
          </cell>
          <cell r="Q132" t="str">
            <v xml:space="preserve">       a.  Admissions</v>
          </cell>
          <cell r="R132">
            <v>0</v>
          </cell>
          <cell r="S132">
            <v>1121</v>
          </cell>
          <cell r="T132">
            <v>0</v>
          </cell>
          <cell r="U132">
            <v>211</v>
          </cell>
          <cell r="V132">
            <v>0</v>
          </cell>
          <cell r="W132">
            <v>1332</v>
          </cell>
          <cell r="Y132" t="str">
            <v xml:space="preserve">       a.  Admissions</v>
          </cell>
          <cell r="Z132">
            <v>0</v>
          </cell>
          <cell r="AA132">
            <v>1121</v>
          </cell>
          <cell r="AB132">
            <v>0</v>
          </cell>
          <cell r="AC132">
            <v>211</v>
          </cell>
          <cell r="AD132">
            <v>0</v>
          </cell>
          <cell r="AE132">
            <v>1332</v>
          </cell>
        </row>
        <row r="133">
          <cell r="A133" t="str">
            <v xml:space="preserve">       b.  Patient Days</v>
          </cell>
          <cell r="B133">
            <v>2180</v>
          </cell>
          <cell r="C133">
            <v>6094</v>
          </cell>
          <cell r="D133">
            <v>423</v>
          </cell>
          <cell r="E133">
            <v>1231</v>
          </cell>
          <cell r="F133">
            <v>2603</v>
          </cell>
          <cell r="G133">
            <v>7325</v>
          </cell>
          <cell r="I133" t="str">
            <v xml:space="preserve">       b.  Patient Days</v>
          </cell>
          <cell r="J133">
            <v>0</v>
          </cell>
          <cell r="K133">
            <v>6094</v>
          </cell>
          <cell r="L133">
            <v>0</v>
          </cell>
          <cell r="M133">
            <v>1231</v>
          </cell>
          <cell r="N133">
            <v>0</v>
          </cell>
          <cell r="O133">
            <v>7325</v>
          </cell>
          <cell r="Q133" t="str">
            <v xml:space="preserve">       b.  Patient Days</v>
          </cell>
          <cell r="R133">
            <v>0</v>
          </cell>
          <cell r="S133">
            <v>6094</v>
          </cell>
          <cell r="T133">
            <v>0</v>
          </cell>
          <cell r="U133">
            <v>1231</v>
          </cell>
          <cell r="V133">
            <v>0</v>
          </cell>
          <cell r="W133">
            <v>7325</v>
          </cell>
          <cell r="Y133" t="str">
            <v xml:space="preserve">       b.  Patient Days</v>
          </cell>
          <cell r="Z133">
            <v>0</v>
          </cell>
          <cell r="AA133">
            <v>6094</v>
          </cell>
          <cell r="AB133">
            <v>0</v>
          </cell>
          <cell r="AC133">
            <v>1231</v>
          </cell>
          <cell r="AD133">
            <v>0</v>
          </cell>
          <cell r="AE133">
            <v>7325</v>
          </cell>
        </row>
        <row r="134">
          <cell r="A134" t="str">
            <v xml:space="preserve">       c.  Discharges</v>
          </cell>
          <cell r="B134">
            <v>385</v>
          </cell>
          <cell r="C134">
            <v>1069</v>
          </cell>
          <cell r="D134">
            <v>65</v>
          </cell>
          <cell r="E134">
            <v>198</v>
          </cell>
          <cell r="F134">
            <v>450</v>
          </cell>
          <cell r="G134">
            <v>1267</v>
          </cell>
          <cell r="I134" t="str">
            <v xml:space="preserve">       c.  Discharges</v>
          </cell>
          <cell r="J134">
            <v>0</v>
          </cell>
          <cell r="K134">
            <v>1069</v>
          </cell>
          <cell r="L134">
            <v>0</v>
          </cell>
          <cell r="M134">
            <v>198</v>
          </cell>
          <cell r="N134">
            <v>0</v>
          </cell>
          <cell r="O134">
            <v>1267</v>
          </cell>
          <cell r="Q134" t="str">
            <v xml:space="preserve">       c.  Discharges</v>
          </cell>
          <cell r="R134">
            <v>0</v>
          </cell>
          <cell r="S134">
            <v>1069</v>
          </cell>
          <cell r="T134">
            <v>0</v>
          </cell>
          <cell r="U134">
            <v>198</v>
          </cell>
          <cell r="V134">
            <v>0</v>
          </cell>
          <cell r="W134">
            <v>1267</v>
          </cell>
          <cell r="Y134" t="str">
            <v xml:space="preserve">       c.  Discharges</v>
          </cell>
          <cell r="Z134">
            <v>0</v>
          </cell>
          <cell r="AA134">
            <v>1069</v>
          </cell>
          <cell r="AB134">
            <v>0</v>
          </cell>
          <cell r="AC134">
            <v>198</v>
          </cell>
          <cell r="AD134">
            <v>0</v>
          </cell>
          <cell r="AE134">
            <v>1267</v>
          </cell>
        </row>
        <row r="135">
          <cell r="A135" t="str">
            <v xml:space="preserve">       d.  Discharge Days</v>
          </cell>
          <cell r="B135">
            <v>1727</v>
          </cell>
          <cell r="C135">
            <v>4799</v>
          </cell>
          <cell r="D135">
            <v>344</v>
          </cell>
          <cell r="E135">
            <v>966</v>
          </cell>
          <cell r="F135">
            <v>2071</v>
          </cell>
          <cell r="G135">
            <v>5765</v>
          </cell>
          <cell r="I135" t="str">
            <v xml:space="preserve">       d.  Discharge Days</v>
          </cell>
          <cell r="J135">
            <v>0</v>
          </cell>
          <cell r="K135">
            <v>4799</v>
          </cell>
          <cell r="L135">
            <v>0</v>
          </cell>
          <cell r="M135">
            <v>966</v>
          </cell>
          <cell r="N135">
            <v>0</v>
          </cell>
          <cell r="O135">
            <v>5765</v>
          </cell>
          <cell r="Q135" t="str">
            <v xml:space="preserve">       d.  Discharge Days</v>
          </cell>
          <cell r="R135">
            <v>0</v>
          </cell>
          <cell r="S135">
            <v>4799</v>
          </cell>
          <cell r="T135">
            <v>0</v>
          </cell>
          <cell r="U135">
            <v>966</v>
          </cell>
          <cell r="V135">
            <v>0</v>
          </cell>
          <cell r="W135">
            <v>5765</v>
          </cell>
          <cell r="Y135" t="str">
            <v xml:space="preserve">       d.  Discharge Days</v>
          </cell>
          <cell r="Z135">
            <v>0</v>
          </cell>
          <cell r="AA135">
            <v>4799</v>
          </cell>
          <cell r="AB135">
            <v>0</v>
          </cell>
          <cell r="AC135">
            <v>966</v>
          </cell>
          <cell r="AD135">
            <v>0</v>
          </cell>
          <cell r="AE135">
            <v>5765</v>
          </cell>
        </row>
        <row r="136">
          <cell r="A136" t="str">
            <v xml:space="preserve">       e.  Average Length of Stay</v>
          </cell>
          <cell r="B136">
            <v>4.4857142857142858</v>
          </cell>
          <cell r="C136">
            <v>4.489242282507016</v>
          </cell>
          <cell r="D136">
            <v>5.2923076923076922</v>
          </cell>
          <cell r="E136">
            <v>4.8787878787878789</v>
          </cell>
          <cell r="F136">
            <v>4.6022222222222222</v>
          </cell>
          <cell r="G136">
            <v>4.5501183898973956</v>
          </cell>
          <cell r="I136" t="str">
            <v xml:space="preserve">       e.  Average Length of Stay</v>
          </cell>
          <cell r="J136">
            <v>0</v>
          </cell>
          <cell r="K136">
            <v>4.489242282507016</v>
          </cell>
          <cell r="L136">
            <v>0</v>
          </cell>
          <cell r="M136">
            <v>4.8787878787878789</v>
          </cell>
          <cell r="N136">
            <v>0</v>
          </cell>
          <cell r="O136">
            <v>4.5501183898973956</v>
          </cell>
          <cell r="Q136" t="str">
            <v xml:space="preserve">       e.  Average Length of Stay</v>
          </cell>
          <cell r="R136">
            <v>0</v>
          </cell>
          <cell r="S136">
            <v>4.489242282507016</v>
          </cell>
          <cell r="T136">
            <v>0</v>
          </cell>
          <cell r="U136">
            <v>4.8787878787878789</v>
          </cell>
          <cell r="V136">
            <v>0</v>
          </cell>
          <cell r="W136">
            <v>4.5501183898973956</v>
          </cell>
          <cell r="Y136" t="str">
            <v xml:space="preserve">       e.  Average Length of Stay</v>
          </cell>
          <cell r="Z136">
            <v>0</v>
          </cell>
          <cell r="AA136">
            <v>4.489242282507016</v>
          </cell>
          <cell r="AB136">
            <v>0</v>
          </cell>
          <cell r="AC136">
            <v>4.8787878787878789</v>
          </cell>
          <cell r="AD136">
            <v>0</v>
          </cell>
          <cell r="AE136">
            <v>4.5501183898973956</v>
          </cell>
        </row>
        <row r="138">
          <cell r="A138" t="str">
            <v>D.   Emergency Room Visits</v>
          </cell>
          <cell r="B138">
            <v>143</v>
          </cell>
          <cell r="C138">
            <v>454</v>
          </cell>
          <cell r="D138">
            <v>61</v>
          </cell>
          <cell r="E138">
            <v>199</v>
          </cell>
          <cell r="F138">
            <v>204</v>
          </cell>
          <cell r="G138">
            <v>653</v>
          </cell>
          <cell r="I138" t="str">
            <v>D.   Emergency Room Visits</v>
          </cell>
          <cell r="J138">
            <v>0</v>
          </cell>
          <cell r="K138">
            <v>454</v>
          </cell>
          <cell r="L138">
            <v>0</v>
          </cell>
          <cell r="M138">
            <v>199</v>
          </cell>
          <cell r="N138">
            <v>0</v>
          </cell>
          <cell r="O138">
            <v>653</v>
          </cell>
          <cell r="Q138" t="str">
            <v>D.   Emergency Room Visits</v>
          </cell>
          <cell r="R138">
            <v>0</v>
          </cell>
          <cell r="S138">
            <v>454</v>
          </cell>
          <cell r="T138">
            <v>0</v>
          </cell>
          <cell r="U138">
            <v>199</v>
          </cell>
          <cell r="V138">
            <v>0</v>
          </cell>
          <cell r="W138">
            <v>653</v>
          </cell>
          <cell r="Y138" t="str">
            <v>D.   Emergency Room Visits</v>
          </cell>
          <cell r="Z138">
            <v>0</v>
          </cell>
          <cell r="AA138">
            <v>454</v>
          </cell>
          <cell r="AB138">
            <v>0</v>
          </cell>
          <cell r="AC138">
            <v>199</v>
          </cell>
          <cell r="AD138">
            <v>0</v>
          </cell>
          <cell r="AE138">
            <v>653</v>
          </cell>
        </row>
      </sheetData>
      <sheetData sheetId="2" refreshError="1">
        <row r="4">
          <cell r="A4" t="str">
            <v>Program Contractor Financial Reporting Systems - Report #11C Utilization Data Report Consolidated by County</v>
          </cell>
          <cell r="I4" t="str">
            <v>Program Contractor Financial Reporting Systems - Report #11C Utilization Data Report Consolidated by County</v>
          </cell>
          <cell r="Q4" t="str">
            <v>Program Contractor Financial Reporting Systems - Report #11C Utilization Data Report Consolidated by County</v>
          </cell>
          <cell r="Y4" t="str">
            <v>Program Contractor Financial Reporting Systems - Report #11C Utilization Data Report Consolidated by County</v>
          </cell>
        </row>
        <row r="6">
          <cell r="A6" t="str">
            <v>Statement for Program Contractor 110049 - Evercare of Arizona, Inc.</v>
          </cell>
          <cell r="F6" t="str">
            <v>County:</v>
          </cell>
          <cell r="G6" t="str">
            <v>Apache</v>
          </cell>
          <cell r="I6" t="str">
            <v>Statement for Program Contractor 110049 - Evercare of Arizona, Inc.</v>
          </cell>
          <cell r="N6" t="str">
            <v>County:</v>
          </cell>
          <cell r="O6" t="str">
            <v>Apache</v>
          </cell>
          <cell r="Q6" t="str">
            <v>Statement for Program Contractor 110049 - Evercare of Arizona, Inc.</v>
          </cell>
          <cell r="V6" t="str">
            <v>County:</v>
          </cell>
          <cell r="W6" t="str">
            <v>Apache</v>
          </cell>
          <cell r="Y6" t="str">
            <v>Statement for Program Contractor 110049 - Evercare of Arizona, Inc.</v>
          </cell>
          <cell r="AD6" t="str">
            <v>County:</v>
          </cell>
          <cell r="AE6" t="str">
            <v>Apache</v>
          </cell>
        </row>
        <row r="8">
          <cell r="A8" t="str">
            <v>For the Quarter ending 12/31/2005 in the Fiscal Year ending 9/30/2006</v>
          </cell>
          <cell r="F8" t="str">
            <v>Page 1 of 8</v>
          </cell>
          <cell r="I8" t="str">
            <v>For the Quarter ending 3/31/2006 in the Fiscal Year ending 9/30/2006</v>
          </cell>
          <cell r="N8" t="str">
            <v>Page 1 of 8</v>
          </cell>
          <cell r="Q8" t="str">
            <v>For the Quarter ending 6/30/2006 in the Fiscal Year ending 9/30/2006</v>
          </cell>
          <cell r="V8" t="str">
            <v>Page 1 of 8</v>
          </cell>
          <cell r="Y8" t="str">
            <v>For the Quarter ending 9/30/2006 in the Fiscal Year ending 9/30/2006</v>
          </cell>
          <cell r="AD8" t="str">
            <v>Page 1 of 8</v>
          </cell>
        </row>
        <row r="11">
          <cell r="A11" t="str">
            <v>Utilization Data Report by County</v>
          </cell>
          <cell r="I11" t="str">
            <v>Utilization Data Report by County</v>
          </cell>
          <cell r="Q11" t="str">
            <v>Utilization Data Report by County</v>
          </cell>
          <cell r="Y11" t="str">
            <v>Utilization Data Report by County</v>
          </cell>
        </row>
        <row r="13">
          <cell r="B13" t="str">
            <v>MEDICARE</v>
          </cell>
          <cell r="D13" t="str">
            <v>NON-MEDICARE</v>
          </cell>
          <cell r="F13" t="str">
            <v>TOTAL</v>
          </cell>
          <cell r="J13" t="str">
            <v>MEDICARE</v>
          </cell>
          <cell r="L13" t="str">
            <v>NON-MEDICARE</v>
          </cell>
          <cell r="N13" t="str">
            <v>TOTAL</v>
          </cell>
          <cell r="R13" t="str">
            <v>MEDICARE</v>
          </cell>
          <cell r="T13" t="str">
            <v>NON-MEDICARE</v>
          </cell>
          <cell r="V13" t="str">
            <v>TOTAL</v>
          </cell>
          <cell r="Z13" t="str">
            <v>MEDICARE</v>
          </cell>
          <cell r="AB13" t="str">
            <v>NON-MEDICARE</v>
          </cell>
          <cell r="AD13" t="str">
            <v>TOTAL</v>
          </cell>
        </row>
        <row r="14">
          <cell r="A14" t="str">
            <v>ITEM DESCRIPTION</v>
          </cell>
          <cell r="B14" t="str">
            <v>Current</v>
          </cell>
          <cell r="D14" t="str">
            <v>Current</v>
          </cell>
          <cell r="F14" t="str">
            <v>Current</v>
          </cell>
          <cell r="I14" t="str">
            <v>ITEM DESCRIPTION</v>
          </cell>
          <cell r="J14" t="str">
            <v>Current</v>
          </cell>
          <cell r="L14" t="str">
            <v>Current</v>
          </cell>
          <cell r="N14" t="str">
            <v>Current</v>
          </cell>
          <cell r="Q14" t="str">
            <v>ITEM DESCRIPTION</v>
          </cell>
          <cell r="R14" t="str">
            <v>Current</v>
          </cell>
          <cell r="T14" t="str">
            <v>Current</v>
          </cell>
          <cell r="V14" t="str">
            <v>Current</v>
          </cell>
          <cell r="Y14" t="str">
            <v>ITEM DESCRIPTION</v>
          </cell>
          <cell r="Z14" t="str">
            <v>Current</v>
          </cell>
          <cell r="AB14" t="str">
            <v>Current</v>
          </cell>
          <cell r="AD14" t="str">
            <v>Current</v>
          </cell>
        </row>
        <row r="15">
          <cell r="B15" t="str">
            <v>Period</v>
          </cell>
          <cell r="C15" t="str">
            <v>YTD</v>
          </cell>
          <cell r="D15" t="str">
            <v>Period</v>
          </cell>
          <cell r="E15" t="str">
            <v>YTD</v>
          </cell>
          <cell r="F15" t="str">
            <v>Period</v>
          </cell>
          <cell r="G15" t="str">
            <v>YTD</v>
          </cell>
          <cell r="J15" t="str">
            <v>Period</v>
          </cell>
          <cell r="K15" t="str">
            <v>YTD</v>
          </cell>
          <cell r="L15" t="str">
            <v>Period</v>
          </cell>
          <cell r="M15" t="str">
            <v>YTD</v>
          </cell>
          <cell r="N15" t="str">
            <v>Period</v>
          </cell>
          <cell r="O15" t="str">
            <v>YTD</v>
          </cell>
          <cell r="R15" t="str">
            <v>Period</v>
          </cell>
          <cell r="S15" t="str">
            <v>YTD</v>
          </cell>
          <cell r="T15" t="str">
            <v>Period</v>
          </cell>
          <cell r="U15" t="str">
            <v>YTD</v>
          </cell>
          <cell r="V15" t="str">
            <v>Period</v>
          </cell>
          <cell r="W15" t="str">
            <v>YTD</v>
          </cell>
          <cell r="Z15" t="str">
            <v>Period</v>
          </cell>
          <cell r="AA15" t="str">
            <v>YTD</v>
          </cell>
          <cell r="AB15" t="str">
            <v>Period</v>
          </cell>
          <cell r="AC15" t="str">
            <v>YTD</v>
          </cell>
          <cell r="AD15" t="str">
            <v>Period</v>
          </cell>
          <cell r="AE15" t="str">
            <v>YTD</v>
          </cell>
        </row>
        <row r="16">
          <cell r="A16" t="str">
            <v>A.   Enrollees (At End of Period)</v>
          </cell>
          <cell r="B16">
            <v>58</v>
          </cell>
          <cell r="D16">
            <v>18</v>
          </cell>
          <cell r="F16">
            <v>76</v>
          </cell>
          <cell r="I16" t="str">
            <v>A.   Enrollees (At End of Period)</v>
          </cell>
          <cell r="J16">
            <v>0</v>
          </cell>
          <cell r="L16">
            <v>0</v>
          </cell>
          <cell r="N16">
            <v>0</v>
          </cell>
          <cell r="Q16" t="str">
            <v>A.   Enrollees (At End of Period)</v>
          </cell>
          <cell r="R16">
            <v>0</v>
          </cell>
          <cell r="T16">
            <v>0</v>
          </cell>
          <cell r="V16">
            <v>0</v>
          </cell>
          <cell r="Y16" t="str">
            <v>A.   Enrollees (At End of Period)</v>
          </cell>
          <cell r="Z16">
            <v>0</v>
          </cell>
          <cell r="AB16">
            <v>0</v>
          </cell>
          <cell r="AD16">
            <v>0</v>
          </cell>
        </row>
        <row r="18">
          <cell r="A18" t="str">
            <v>B.   Member Months (Unduplicated)</v>
          </cell>
          <cell r="B18">
            <v>190.88670000000002</v>
          </cell>
          <cell r="C18">
            <v>190.88670000000002</v>
          </cell>
          <cell r="D18">
            <v>54.75</v>
          </cell>
          <cell r="E18">
            <v>54.75</v>
          </cell>
          <cell r="F18">
            <v>245.63670000000002</v>
          </cell>
          <cell r="G18">
            <v>245.63670000000002</v>
          </cell>
          <cell r="I18" t="str">
            <v>B.   Member Months (Unduplicated)</v>
          </cell>
          <cell r="J18">
            <v>0</v>
          </cell>
          <cell r="K18">
            <v>190.88670000000002</v>
          </cell>
          <cell r="L18">
            <v>0</v>
          </cell>
          <cell r="M18">
            <v>54.75</v>
          </cell>
          <cell r="N18">
            <v>0</v>
          </cell>
          <cell r="O18">
            <v>245.63670000000002</v>
          </cell>
          <cell r="Q18" t="str">
            <v>B.   Member Months (Unduplicated)</v>
          </cell>
          <cell r="R18">
            <v>0</v>
          </cell>
          <cell r="S18">
            <v>190.88670000000002</v>
          </cell>
          <cell r="T18">
            <v>0</v>
          </cell>
          <cell r="U18">
            <v>54.75</v>
          </cell>
          <cell r="V18">
            <v>0</v>
          </cell>
          <cell r="W18">
            <v>245.63670000000002</v>
          </cell>
          <cell r="Y18" t="str">
            <v>B.   Member Months (Unduplicated)</v>
          </cell>
          <cell r="Z18">
            <v>0</v>
          </cell>
          <cell r="AA18">
            <v>190.88670000000002</v>
          </cell>
          <cell r="AB18">
            <v>0</v>
          </cell>
          <cell r="AC18">
            <v>54.75</v>
          </cell>
          <cell r="AD18">
            <v>0</v>
          </cell>
          <cell r="AE18">
            <v>245.63670000000002</v>
          </cell>
        </row>
        <row r="19">
          <cell r="A19" t="str">
            <v xml:space="preserve">   Institutional Member Months Total</v>
          </cell>
          <cell r="B19">
            <v>15.7</v>
          </cell>
          <cell r="C19">
            <v>15.7</v>
          </cell>
          <cell r="D19">
            <v>11.14</v>
          </cell>
          <cell r="E19">
            <v>11.14</v>
          </cell>
          <cell r="F19">
            <v>26.840000000000003</v>
          </cell>
          <cell r="G19">
            <v>26.840000000000003</v>
          </cell>
          <cell r="I19" t="str">
            <v xml:space="preserve">   Institutional Member Months Total</v>
          </cell>
          <cell r="J19">
            <v>0</v>
          </cell>
          <cell r="K19">
            <v>15.7</v>
          </cell>
          <cell r="L19">
            <v>0</v>
          </cell>
          <cell r="M19">
            <v>11.14</v>
          </cell>
          <cell r="N19">
            <v>0</v>
          </cell>
          <cell r="O19">
            <v>26.840000000000003</v>
          </cell>
          <cell r="Q19" t="str">
            <v xml:space="preserve">   Institutional Member Months Total</v>
          </cell>
          <cell r="R19">
            <v>0</v>
          </cell>
          <cell r="S19">
            <v>15.7</v>
          </cell>
          <cell r="T19">
            <v>0</v>
          </cell>
          <cell r="U19">
            <v>11.14</v>
          </cell>
          <cell r="V19">
            <v>0</v>
          </cell>
          <cell r="W19">
            <v>26.840000000000003</v>
          </cell>
          <cell r="Y19" t="str">
            <v xml:space="preserve">   Institutional Member Months Total</v>
          </cell>
          <cell r="Z19">
            <v>0</v>
          </cell>
          <cell r="AA19">
            <v>15.7</v>
          </cell>
          <cell r="AB19">
            <v>0</v>
          </cell>
          <cell r="AC19">
            <v>11.14</v>
          </cell>
          <cell r="AD19">
            <v>0</v>
          </cell>
          <cell r="AE19">
            <v>26.840000000000003</v>
          </cell>
        </row>
        <row r="20">
          <cell r="A20" t="str">
            <v xml:space="preserve">   1.  Level I</v>
          </cell>
          <cell r="B20">
            <v>6.81</v>
          </cell>
          <cell r="C20">
            <v>6.81</v>
          </cell>
          <cell r="D20">
            <v>8.14</v>
          </cell>
          <cell r="E20">
            <v>8.14</v>
          </cell>
          <cell r="F20">
            <v>14.950000000000001</v>
          </cell>
          <cell r="G20">
            <v>14.950000000000001</v>
          </cell>
          <cell r="I20" t="str">
            <v xml:space="preserve">   1.  Level I</v>
          </cell>
          <cell r="J20">
            <v>0</v>
          </cell>
          <cell r="K20">
            <v>6.81</v>
          </cell>
          <cell r="L20">
            <v>0</v>
          </cell>
          <cell r="M20">
            <v>8.14</v>
          </cell>
          <cell r="N20">
            <v>0</v>
          </cell>
          <cell r="O20">
            <v>14.950000000000001</v>
          </cell>
          <cell r="Q20" t="str">
            <v xml:space="preserve">   1.  Level I</v>
          </cell>
          <cell r="R20">
            <v>0</v>
          </cell>
          <cell r="S20">
            <v>6.81</v>
          </cell>
          <cell r="T20">
            <v>0</v>
          </cell>
          <cell r="U20">
            <v>8.14</v>
          </cell>
          <cell r="V20">
            <v>0</v>
          </cell>
          <cell r="W20">
            <v>14.950000000000001</v>
          </cell>
          <cell r="Y20" t="str">
            <v xml:space="preserve">   1.  Level I</v>
          </cell>
          <cell r="Z20">
            <v>0</v>
          </cell>
          <cell r="AA20">
            <v>6.81</v>
          </cell>
          <cell r="AB20">
            <v>0</v>
          </cell>
          <cell r="AC20">
            <v>8.14</v>
          </cell>
          <cell r="AD20">
            <v>0</v>
          </cell>
          <cell r="AE20">
            <v>14.950000000000001</v>
          </cell>
        </row>
        <row r="21">
          <cell r="A21" t="str">
            <v xml:space="preserve">   2.  Level II</v>
          </cell>
          <cell r="B21">
            <v>6.73</v>
          </cell>
          <cell r="C21">
            <v>6.73</v>
          </cell>
          <cell r="D21">
            <v>3</v>
          </cell>
          <cell r="E21">
            <v>3</v>
          </cell>
          <cell r="F21">
            <v>9.73</v>
          </cell>
          <cell r="G21">
            <v>9.73</v>
          </cell>
          <cell r="I21" t="str">
            <v xml:space="preserve">   2.  Level II</v>
          </cell>
          <cell r="J21">
            <v>0</v>
          </cell>
          <cell r="K21">
            <v>6.73</v>
          </cell>
          <cell r="L21">
            <v>0</v>
          </cell>
          <cell r="M21">
            <v>3</v>
          </cell>
          <cell r="N21">
            <v>0</v>
          </cell>
          <cell r="O21">
            <v>9.73</v>
          </cell>
          <cell r="Q21" t="str">
            <v xml:space="preserve">   2.  Level II</v>
          </cell>
          <cell r="R21">
            <v>0</v>
          </cell>
          <cell r="S21">
            <v>6.73</v>
          </cell>
          <cell r="T21">
            <v>0</v>
          </cell>
          <cell r="U21">
            <v>3</v>
          </cell>
          <cell r="V21">
            <v>0</v>
          </cell>
          <cell r="W21">
            <v>9.73</v>
          </cell>
          <cell r="Y21" t="str">
            <v xml:space="preserve">   2.  Level II</v>
          </cell>
          <cell r="Z21">
            <v>0</v>
          </cell>
          <cell r="AA21">
            <v>6.73</v>
          </cell>
          <cell r="AB21">
            <v>0</v>
          </cell>
          <cell r="AC21">
            <v>3</v>
          </cell>
          <cell r="AD21">
            <v>0</v>
          </cell>
          <cell r="AE21">
            <v>9.73</v>
          </cell>
        </row>
        <row r="22">
          <cell r="A22" t="str">
            <v xml:space="preserve">   3.  Level III</v>
          </cell>
          <cell r="B22">
            <v>2.16</v>
          </cell>
          <cell r="C22">
            <v>2.16</v>
          </cell>
          <cell r="D22">
            <v>0</v>
          </cell>
          <cell r="E22">
            <v>0</v>
          </cell>
          <cell r="F22">
            <v>2.16</v>
          </cell>
          <cell r="G22">
            <v>2.16</v>
          </cell>
          <cell r="I22" t="str">
            <v xml:space="preserve">   3.  Level III</v>
          </cell>
          <cell r="J22">
            <v>0</v>
          </cell>
          <cell r="K22">
            <v>2.16</v>
          </cell>
          <cell r="L22">
            <v>0</v>
          </cell>
          <cell r="M22">
            <v>0</v>
          </cell>
          <cell r="N22">
            <v>0</v>
          </cell>
          <cell r="O22">
            <v>2.16</v>
          </cell>
          <cell r="Q22" t="str">
            <v xml:space="preserve">   3.  Level III</v>
          </cell>
          <cell r="R22">
            <v>0</v>
          </cell>
          <cell r="S22">
            <v>2.16</v>
          </cell>
          <cell r="T22">
            <v>0</v>
          </cell>
          <cell r="U22">
            <v>0</v>
          </cell>
          <cell r="V22">
            <v>0</v>
          </cell>
          <cell r="W22">
            <v>2.16</v>
          </cell>
          <cell r="Y22" t="str">
            <v xml:space="preserve">   3.  Level III</v>
          </cell>
          <cell r="Z22">
            <v>0</v>
          </cell>
          <cell r="AA22">
            <v>2.16</v>
          </cell>
          <cell r="AB22">
            <v>0</v>
          </cell>
          <cell r="AC22">
            <v>0</v>
          </cell>
          <cell r="AD22">
            <v>0</v>
          </cell>
          <cell r="AE22">
            <v>2.16</v>
          </cell>
        </row>
        <row r="23">
          <cell r="A23" t="str">
            <v xml:space="preserve">   4.  Level IV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 t="str">
            <v xml:space="preserve">   4.  Level IV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 t="str">
            <v xml:space="preserve">   4.  Level IV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 t="str">
            <v xml:space="preserve">   4.  Level IV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 t="str">
            <v xml:space="preserve">   5.</v>
          </cell>
          <cell r="I24" t="str">
            <v xml:space="preserve">   5.</v>
          </cell>
          <cell r="Q24" t="str">
            <v xml:space="preserve">   5.</v>
          </cell>
          <cell r="Y24" t="str">
            <v xml:space="preserve">   5.</v>
          </cell>
        </row>
        <row r="25">
          <cell r="A25" t="str">
            <v xml:space="preserve">   6.</v>
          </cell>
          <cell r="I25" t="str">
            <v xml:space="preserve">   6.</v>
          </cell>
          <cell r="Q25" t="str">
            <v xml:space="preserve">   6.</v>
          </cell>
          <cell r="Y25" t="str">
            <v xml:space="preserve">   6.</v>
          </cell>
        </row>
        <row r="26">
          <cell r="A26" t="str">
            <v xml:space="preserve">   7.  Home and Community Based Services (HCBS) Total</v>
          </cell>
          <cell r="B26">
            <v>193.31</v>
          </cell>
          <cell r="C26">
            <v>193.31</v>
          </cell>
          <cell r="D26">
            <v>50.61</v>
          </cell>
          <cell r="E26">
            <v>50.61</v>
          </cell>
          <cell r="F26">
            <v>243.92000000000002</v>
          </cell>
          <cell r="G26">
            <v>243.92000000000002</v>
          </cell>
          <cell r="I26" t="str">
            <v xml:space="preserve">   7.  Home and Community Based Services (HCBS) Total</v>
          </cell>
          <cell r="J26">
            <v>0</v>
          </cell>
          <cell r="K26">
            <v>193.31</v>
          </cell>
          <cell r="L26">
            <v>0</v>
          </cell>
          <cell r="M26">
            <v>50.61</v>
          </cell>
          <cell r="N26">
            <v>0</v>
          </cell>
          <cell r="O26">
            <v>243.92000000000002</v>
          </cell>
          <cell r="Q26" t="str">
            <v xml:space="preserve">   7.  Home and Community Based Services (HCBS) Total</v>
          </cell>
          <cell r="R26">
            <v>0</v>
          </cell>
          <cell r="S26">
            <v>193.31</v>
          </cell>
          <cell r="T26">
            <v>0</v>
          </cell>
          <cell r="U26">
            <v>50.61</v>
          </cell>
          <cell r="V26">
            <v>0</v>
          </cell>
          <cell r="W26">
            <v>243.92000000000002</v>
          </cell>
          <cell r="Y26" t="str">
            <v xml:space="preserve">   7.  Home and Community Based Services (HCBS) Total</v>
          </cell>
          <cell r="Z26">
            <v>0</v>
          </cell>
          <cell r="AA26">
            <v>193.31</v>
          </cell>
          <cell r="AB26">
            <v>0</v>
          </cell>
          <cell r="AC26">
            <v>50.61</v>
          </cell>
          <cell r="AD26">
            <v>0</v>
          </cell>
          <cell r="AE26">
            <v>243.92000000000002</v>
          </cell>
        </row>
        <row r="27">
          <cell r="A27" t="str">
            <v xml:space="preserve">       a.  Adult Foster Care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 t="str">
            <v xml:space="preserve">       a.  Adult Foster Care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 t="str">
            <v xml:space="preserve">       a.  Adult Foster Care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 t="str">
            <v xml:space="preserve">       a.  Adult Foster Care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 t="str">
            <v xml:space="preserve">       b.  Assisted Living Home (Adult Care Home)</v>
          </cell>
          <cell r="B28">
            <v>44.36</v>
          </cell>
          <cell r="C28">
            <v>44.36</v>
          </cell>
          <cell r="D28">
            <v>1.66</v>
          </cell>
          <cell r="E28">
            <v>1.66</v>
          </cell>
          <cell r="F28">
            <v>46.02</v>
          </cell>
          <cell r="G28">
            <v>46.02</v>
          </cell>
          <cell r="I28" t="str">
            <v xml:space="preserve">       b.  Assisted Living Home (Adult Care Home)</v>
          </cell>
          <cell r="J28">
            <v>0</v>
          </cell>
          <cell r="K28">
            <v>44.36</v>
          </cell>
          <cell r="L28">
            <v>0</v>
          </cell>
          <cell r="M28">
            <v>1.66</v>
          </cell>
          <cell r="N28">
            <v>0</v>
          </cell>
          <cell r="O28">
            <v>46.02</v>
          </cell>
          <cell r="Q28" t="str">
            <v xml:space="preserve">       b.  Assisted Living Home (Adult Care Home)</v>
          </cell>
          <cell r="R28">
            <v>0</v>
          </cell>
          <cell r="S28">
            <v>44.36</v>
          </cell>
          <cell r="T28">
            <v>0</v>
          </cell>
          <cell r="U28">
            <v>1.66</v>
          </cell>
          <cell r="V28">
            <v>0</v>
          </cell>
          <cell r="W28">
            <v>46.02</v>
          </cell>
          <cell r="Y28" t="str">
            <v xml:space="preserve">       b.  Assisted Living Home (Adult Care Home)</v>
          </cell>
          <cell r="Z28">
            <v>0</v>
          </cell>
          <cell r="AA28">
            <v>44.36</v>
          </cell>
          <cell r="AB28">
            <v>0</v>
          </cell>
          <cell r="AC28">
            <v>1.66</v>
          </cell>
          <cell r="AD28">
            <v>0</v>
          </cell>
          <cell r="AE28">
            <v>46.02</v>
          </cell>
        </row>
        <row r="29">
          <cell r="A29" t="str">
            <v xml:space="preserve">       c.  Group Home (DD)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 t="str">
            <v xml:space="preserve">       c.  Group Home (DD)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 t="str">
            <v xml:space="preserve">       c.  Group Home (DD)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 t="str">
            <v xml:space="preserve">       c.  Group Home (DD)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 t="str">
            <v xml:space="preserve">       d.  Individual Home</v>
          </cell>
          <cell r="B30">
            <v>79.72999999999999</v>
          </cell>
          <cell r="C30">
            <v>79.72999999999999</v>
          </cell>
          <cell r="D30">
            <v>36.950000000000003</v>
          </cell>
          <cell r="E30">
            <v>36.950000000000003</v>
          </cell>
          <cell r="F30">
            <v>116.68</v>
          </cell>
          <cell r="G30">
            <v>116.68</v>
          </cell>
          <cell r="I30" t="str">
            <v xml:space="preserve">       d.  Individual Home</v>
          </cell>
          <cell r="J30">
            <v>0</v>
          </cell>
          <cell r="K30">
            <v>79.72999999999999</v>
          </cell>
          <cell r="L30">
            <v>0</v>
          </cell>
          <cell r="M30">
            <v>36.950000000000003</v>
          </cell>
          <cell r="N30">
            <v>0</v>
          </cell>
          <cell r="O30">
            <v>116.68</v>
          </cell>
          <cell r="Q30" t="str">
            <v xml:space="preserve">       d.  Individual Home</v>
          </cell>
          <cell r="R30">
            <v>0</v>
          </cell>
          <cell r="S30">
            <v>79.72999999999999</v>
          </cell>
          <cell r="T30">
            <v>0</v>
          </cell>
          <cell r="U30">
            <v>36.950000000000003</v>
          </cell>
          <cell r="V30">
            <v>0</v>
          </cell>
          <cell r="W30">
            <v>116.68</v>
          </cell>
          <cell r="Y30" t="str">
            <v xml:space="preserve">       d.  Individual Home</v>
          </cell>
          <cell r="Z30">
            <v>0</v>
          </cell>
          <cell r="AA30">
            <v>79.72999999999999</v>
          </cell>
          <cell r="AB30">
            <v>0</v>
          </cell>
          <cell r="AC30">
            <v>36.950000000000003</v>
          </cell>
          <cell r="AD30">
            <v>0</v>
          </cell>
          <cell r="AE30">
            <v>116.68</v>
          </cell>
        </row>
        <row r="31">
          <cell r="A31" t="str">
            <v xml:space="preserve">       e.  Assisted Living Centers (SRL)</v>
          </cell>
          <cell r="B31">
            <v>3.3200000000000003</v>
          </cell>
          <cell r="C31">
            <v>3.3200000000000003</v>
          </cell>
          <cell r="D31">
            <v>3</v>
          </cell>
          <cell r="E31">
            <v>3</v>
          </cell>
          <cell r="F31">
            <v>6.32</v>
          </cell>
          <cell r="G31">
            <v>6.32</v>
          </cell>
          <cell r="I31" t="str">
            <v xml:space="preserve">       e.  Assisted Living Centers (SRL)</v>
          </cell>
          <cell r="J31">
            <v>0</v>
          </cell>
          <cell r="K31">
            <v>3.3200000000000003</v>
          </cell>
          <cell r="L31">
            <v>0</v>
          </cell>
          <cell r="M31">
            <v>3</v>
          </cell>
          <cell r="N31">
            <v>0</v>
          </cell>
          <cell r="O31">
            <v>6.32</v>
          </cell>
          <cell r="Q31" t="str">
            <v xml:space="preserve">       e.  Assisted Living Centers (SRL)</v>
          </cell>
          <cell r="R31">
            <v>0</v>
          </cell>
          <cell r="S31">
            <v>3.3200000000000003</v>
          </cell>
          <cell r="T31">
            <v>0</v>
          </cell>
          <cell r="U31">
            <v>3</v>
          </cell>
          <cell r="V31">
            <v>0</v>
          </cell>
          <cell r="W31">
            <v>6.32</v>
          </cell>
          <cell r="Y31" t="str">
            <v xml:space="preserve">       e.  Assisted Living Centers (SRL)</v>
          </cell>
          <cell r="Z31">
            <v>0</v>
          </cell>
          <cell r="AA31">
            <v>3.3200000000000003</v>
          </cell>
          <cell r="AB31">
            <v>0</v>
          </cell>
          <cell r="AC31">
            <v>3</v>
          </cell>
          <cell r="AD31">
            <v>0</v>
          </cell>
          <cell r="AE31">
            <v>6.32</v>
          </cell>
        </row>
        <row r="32">
          <cell r="A32" t="str">
            <v xml:space="preserve">       f.  Other (Hospice)</v>
          </cell>
          <cell r="B32">
            <v>17.420000000000002</v>
          </cell>
          <cell r="C32">
            <v>17.420000000000002</v>
          </cell>
          <cell r="D32">
            <v>0</v>
          </cell>
          <cell r="E32">
            <v>0</v>
          </cell>
          <cell r="F32">
            <v>17.420000000000002</v>
          </cell>
          <cell r="G32">
            <v>17.420000000000002</v>
          </cell>
          <cell r="I32" t="str">
            <v xml:space="preserve">       f.  Other (Hospice)</v>
          </cell>
          <cell r="J32">
            <v>0</v>
          </cell>
          <cell r="K32">
            <v>17.420000000000002</v>
          </cell>
          <cell r="L32">
            <v>0</v>
          </cell>
          <cell r="M32">
            <v>0</v>
          </cell>
          <cell r="N32">
            <v>0</v>
          </cell>
          <cell r="O32">
            <v>17.420000000000002</v>
          </cell>
          <cell r="Q32" t="str">
            <v xml:space="preserve">       f.  Other (Hospice)</v>
          </cell>
          <cell r="R32">
            <v>0</v>
          </cell>
          <cell r="S32">
            <v>17.420000000000002</v>
          </cell>
          <cell r="T32">
            <v>0</v>
          </cell>
          <cell r="U32">
            <v>0</v>
          </cell>
          <cell r="V32">
            <v>0</v>
          </cell>
          <cell r="W32">
            <v>17.420000000000002</v>
          </cell>
          <cell r="Y32" t="str">
            <v xml:space="preserve">       f.  Other (Hospice)</v>
          </cell>
          <cell r="Z32">
            <v>0</v>
          </cell>
          <cell r="AA32">
            <v>17.420000000000002</v>
          </cell>
          <cell r="AB32">
            <v>0</v>
          </cell>
          <cell r="AC32">
            <v>0</v>
          </cell>
          <cell r="AD32">
            <v>0</v>
          </cell>
          <cell r="AE32">
            <v>17.420000000000002</v>
          </cell>
        </row>
        <row r="33">
          <cell r="A33" t="str">
            <v xml:space="preserve">       g.  Attendant Care</v>
          </cell>
          <cell r="B33">
            <v>48.48</v>
          </cell>
          <cell r="C33">
            <v>48.48</v>
          </cell>
          <cell r="D33">
            <v>9</v>
          </cell>
          <cell r="E33">
            <v>9</v>
          </cell>
          <cell r="F33">
            <v>57.48</v>
          </cell>
          <cell r="G33">
            <v>57.48</v>
          </cell>
          <cell r="I33" t="str">
            <v xml:space="preserve">       g.  Attendant Care</v>
          </cell>
          <cell r="J33">
            <v>0</v>
          </cell>
          <cell r="K33">
            <v>48.48</v>
          </cell>
          <cell r="L33">
            <v>0</v>
          </cell>
          <cell r="M33">
            <v>9</v>
          </cell>
          <cell r="N33">
            <v>0</v>
          </cell>
          <cell r="O33">
            <v>57.48</v>
          </cell>
          <cell r="Q33" t="str">
            <v xml:space="preserve">       g.  Attendant Care</v>
          </cell>
          <cell r="R33">
            <v>0</v>
          </cell>
          <cell r="S33">
            <v>48.48</v>
          </cell>
          <cell r="T33">
            <v>0</v>
          </cell>
          <cell r="U33">
            <v>9</v>
          </cell>
          <cell r="V33">
            <v>0</v>
          </cell>
          <cell r="W33">
            <v>57.48</v>
          </cell>
          <cell r="Y33" t="str">
            <v xml:space="preserve">       g.  Attendant Care</v>
          </cell>
          <cell r="Z33">
            <v>0</v>
          </cell>
          <cell r="AA33">
            <v>48.48</v>
          </cell>
          <cell r="AB33">
            <v>0</v>
          </cell>
          <cell r="AC33">
            <v>9</v>
          </cell>
          <cell r="AD33">
            <v>0</v>
          </cell>
          <cell r="AE33">
            <v>57.48</v>
          </cell>
        </row>
        <row r="34">
          <cell r="A34" t="str">
            <v xml:space="preserve">   8.  Acute Care</v>
          </cell>
          <cell r="B34">
            <v>3.2</v>
          </cell>
          <cell r="C34">
            <v>3.2</v>
          </cell>
          <cell r="D34">
            <v>0</v>
          </cell>
          <cell r="E34">
            <v>0</v>
          </cell>
          <cell r="F34">
            <v>3.2</v>
          </cell>
          <cell r="G34">
            <v>3.2</v>
          </cell>
          <cell r="I34" t="str">
            <v xml:space="preserve">   8.  Acute Care</v>
          </cell>
          <cell r="J34">
            <v>0</v>
          </cell>
          <cell r="K34">
            <v>3.2</v>
          </cell>
          <cell r="L34">
            <v>0</v>
          </cell>
          <cell r="M34">
            <v>0</v>
          </cell>
          <cell r="N34">
            <v>0</v>
          </cell>
          <cell r="O34">
            <v>3.2</v>
          </cell>
          <cell r="Q34" t="str">
            <v xml:space="preserve">   8.  Acute Care</v>
          </cell>
          <cell r="R34">
            <v>0</v>
          </cell>
          <cell r="S34">
            <v>3.2</v>
          </cell>
          <cell r="T34">
            <v>0</v>
          </cell>
          <cell r="U34">
            <v>0</v>
          </cell>
          <cell r="V34">
            <v>0</v>
          </cell>
          <cell r="W34">
            <v>3.2</v>
          </cell>
          <cell r="Y34" t="str">
            <v xml:space="preserve">   8.  Acute Care</v>
          </cell>
          <cell r="Z34">
            <v>0</v>
          </cell>
          <cell r="AA34">
            <v>3.2</v>
          </cell>
          <cell r="AB34">
            <v>0</v>
          </cell>
          <cell r="AC34">
            <v>0</v>
          </cell>
          <cell r="AD34">
            <v>0</v>
          </cell>
          <cell r="AE34">
            <v>3.2</v>
          </cell>
        </row>
        <row r="35">
          <cell r="A35" t="str">
            <v xml:space="preserve">   9.  Ventilator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 t="str">
            <v xml:space="preserve">   9.  Ventilator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 t="str">
            <v xml:space="preserve">   9.  Ventilator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 t="str">
            <v xml:space="preserve">   9.  Ventilator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 t="str">
            <v xml:space="preserve">  10.  Prior Period</v>
          </cell>
          <cell r="B36">
            <v>1.9666999999999999</v>
          </cell>
          <cell r="C36">
            <v>1.9666999999999999</v>
          </cell>
          <cell r="D36">
            <v>0</v>
          </cell>
          <cell r="E36">
            <v>0</v>
          </cell>
          <cell r="F36">
            <v>1.9666999999999999</v>
          </cell>
          <cell r="G36">
            <v>1.9666999999999999</v>
          </cell>
          <cell r="I36" t="str">
            <v xml:space="preserve">  10.  Prior Period</v>
          </cell>
          <cell r="J36">
            <v>0</v>
          </cell>
          <cell r="K36">
            <v>1.9666999999999999</v>
          </cell>
          <cell r="L36">
            <v>0</v>
          </cell>
          <cell r="M36">
            <v>0</v>
          </cell>
          <cell r="N36">
            <v>0</v>
          </cell>
          <cell r="O36">
            <v>1.9666999999999999</v>
          </cell>
          <cell r="Q36" t="str">
            <v xml:space="preserve">  10.  Prior Period</v>
          </cell>
          <cell r="R36">
            <v>0</v>
          </cell>
          <cell r="S36">
            <v>1.9666999999999999</v>
          </cell>
          <cell r="T36">
            <v>0</v>
          </cell>
          <cell r="U36">
            <v>0</v>
          </cell>
          <cell r="V36">
            <v>0</v>
          </cell>
          <cell r="W36">
            <v>1.9666999999999999</v>
          </cell>
          <cell r="Y36" t="str">
            <v xml:space="preserve">  10.  Prior Period</v>
          </cell>
          <cell r="Z36">
            <v>0</v>
          </cell>
          <cell r="AA36">
            <v>1.9666999999999999</v>
          </cell>
          <cell r="AB36">
            <v>0</v>
          </cell>
          <cell r="AC36">
            <v>0</v>
          </cell>
          <cell r="AD36">
            <v>0</v>
          </cell>
          <cell r="AE36">
            <v>1.9666999999999999</v>
          </cell>
        </row>
        <row r="37">
          <cell r="A37" t="str">
            <v xml:space="preserve">  11.  Other - Not Placed</v>
          </cell>
          <cell r="B37">
            <v>-23.29</v>
          </cell>
          <cell r="C37">
            <v>-23.29</v>
          </cell>
          <cell r="D37">
            <v>-7</v>
          </cell>
          <cell r="E37">
            <v>-7</v>
          </cell>
          <cell r="F37">
            <v>-30.29</v>
          </cell>
          <cell r="G37">
            <v>-30.29</v>
          </cell>
          <cell r="I37" t="str">
            <v xml:space="preserve">  11.  Other - Not Placed</v>
          </cell>
          <cell r="J37">
            <v>0</v>
          </cell>
          <cell r="K37">
            <v>-23.29</v>
          </cell>
          <cell r="L37">
            <v>0</v>
          </cell>
          <cell r="M37">
            <v>-7</v>
          </cell>
          <cell r="N37">
            <v>0</v>
          </cell>
          <cell r="O37">
            <v>-30.29</v>
          </cell>
          <cell r="Q37" t="str">
            <v xml:space="preserve">  11.  Other - Not Placed</v>
          </cell>
          <cell r="R37">
            <v>0</v>
          </cell>
          <cell r="S37">
            <v>-23.29</v>
          </cell>
          <cell r="T37">
            <v>0</v>
          </cell>
          <cell r="U37">
            <v>-7</v>
          </cell>
          <cell r="V37">
            <v>0</v>
          </cell>
          <cell r="W37">
            <v>-30.29</v>
          </cell>
          <cell r="Y37" t="str">
            <v xml:space="preserve">  11.  Other - Not Placed</v>
          </cell>
          <cell r="Z37">
            <v>0</v>
          </cell>
          <cell r="AA37">
            <v>-23.29</v>
          </cell>
          <cell r="AB37">
            <v>0</v>
          </cell>
          <cell r="AC37">
            <v>-7</v>
          </cell>
          <cell r="AD37">
            <v>0</v>
          </cell>
          <cell r="AE37">
            <v>-30.29</v>
          </cell>
        </row>
        <row r="39">
          <cell r="A39" t="str">
            <v>C.   Acute Patient Day Information</v>
          </cell>
          <cell r="I39" t="str">
            <v>C.   Acute Patient Day Information</v>
          </cell>
          <cell r="Q39" t="str">
            <v>C.   Acute Patient Day Information</v>
          </cell>
          <cell r="Y39" t="str">
            <v>C.   Acute Patient Day Information</v>
          </cell>
        </row>
        <row r="40">
          <cell r="A40" t="str">
            <v xml:space="preserve">       a.  Admissions</v>
          </cell>
          <cell r="B40">
            <v>16</v>
          </cell>
          <cell r="C40">
            <v>16</v>
          </cell>
          <cell r="D40">
            <v>2</v>
          </cell>
          <cell r="E40">
            <v>2</v>
          </cell>
          <cell r="F40">
            <v>18</v>
          </cell>
          <cell r="G40">
            <v>18</v>
          </cell>
          <cell r="I40" t="str">
            <v xml:space="preserve">       a.  Admissions</v>
          </cell>
          <cell r="J40">
            <v>0</v>
          </cell>
          <cell r="K40">
            <v>16</v>
          </cell>
          <cell r="L40">
            <v>0</v>
          </cell>
          <cell r="M40">
            <v>2</v>
          </cell>
          <cell r="N40">
            <v>0</v>
          </cell>
          <cell r="O40">
            <v>18</v>
          </cell>
          <cell r="Q40" t="str">
            <v xml:space="preserve">       a.  Admissions</v>
          </cell>
          <cell r="R40">
            <v>0</v>
          </cell>
          <cell r="S40">
            <v>16</v>
          </cell>
          <cell r="T40">
            <v>0</v>
          </cell>
          <cell r="U40">
            <v>2</v>
          </cell>
          <cell r="V40">
            <v>0</v>
          </cell>
          <cell r="W40">
            <v>18</v>
          </cell>
          <cell r="Y40" t="str">
            <v xml:space="preserve">       a.  Admissions</v>
          </cell>
          <cell r="Z40">
            <v>0</v>
          </cell>
          <cell r="AA40">
            <v>16</v>
          </cell>
          <cell r="AB40">
            <v>0</v>
          </cell>
          <cell r="AC40">
            <v>2</v>
          </cell>
          <cell r="AD40">
            <v>0</v>
          </cell>
          <cell r="AE40">
            <v>18</v>
          </cell>
        </row>
        <row r="41">
          <cell r="A41" t="str">
            <v xml:space="preserve">       b.  Patient Days</v>
          </cell>
          <cell r="B41">
            <v>76</v>
          </cell>
          <cell r="C41">
            <v>76</v>
          </cell>
          <cell r="D41">
            <v>11</v>
          </cell>
          <cell r="E41">
            <v>11</v>
          </cell>
          <cell r="F41">
            <v>87</v>
          </cell>
          <cell r="G41">
            <v>87</v>
          </cell>
          <cell r="I41" t="str">
            <v xml:space="preserve">       b.  Patient Days</v>
          </cell>
          <cell r="J41">
            <v>0</v>
          </cell>
          <cell r="K41">
            <v>76</v>
          </cell>
          <cell r="L41">
            <v>0</v>
          </cell>
          <cell r="M41">
            <v>11</v>
          </cell>
          <cell r="N41">
            <v>0</v>
          </cell>
          <cell r="O41">
            <v>87</v>
          </cell>
          <cell r="Q41" t="str">
            <v xml:space="preserve">       b.  Patient Days</v>
          </cell>
          <cell r="R41">
            <v>0</v>
          </cell>
          <cell r="S41">
            <v>76</v>
          </cell>
          <cell r="T41">
            <v>0</v>
          </cell>
          <cell r="U41">
            <v>11</v>
          </cell>
          <cell r="V41">
            <v>0</v>
          </cell>
          <cell r="W41">
            <v>87</v>
          </cell>
          <cell r="Y41" t="str">
            <v xml:space="preserve">       b.  Patient Days</v>
          </cell>
          <cell r="Z41">
            <v>0</v>
          </cell>
          <cell r="AA41">
            <v>76</v>
          </cell>
          <cell r="AB41">
            <v>0</v>
          </cell>
          <cell r="AC41">
            <v>11</v>
          </cell>
          <cell r="AD41">
            <v>0</v>
          </cell>
          <cell r="AE41">
            <v>87</v>
          </cell>
        </row>
        <row r="42">
          <cell r="A42" t="str">
            <v xml:space="preserve">       c.  Discharges</v>
          </cell>
          <cell r="B42">
            <v>18</v>
          </cell>
          <cell r="C42">
            <v>18</v>
          </cell>
          <cell r="D42">
            <v>2</v>
          </cell>
          <cell r="E42">
            <v>2</v>
          </cell>
          <cell r="F42">
            <v>20</v>
          </cell>
          <cell r="G42">
            <v>20</v>
          </cell>
          <cell r="I42" t="str">
            <v xml:space="preserve">       c.  Discharges</v>
          </cell>
          <cell r="J42">
            <v>0</v>
          </cell>
          <cell r="K42">
            <v>18</v>
          </cell>
          <cell r="L42">
            <v>0</v>
          </cell>
          <cell r="M42">
            <v>2</v>
          </cell>
          <cell r="N42">
            <v>0</v>
          </cell>
          <cell r="O42">
            <v>20</v>
          </cell>
          <cell r="Q42" t="str">
            <v xml:space="preserve">       c.  Discharges</v>
          </cell>
          <cell r="R42">
            <v>0</v>
          </cell>
          <cell r="S42">
            <v>18</v>
          </cell>
          <cell r="T42">
            <v>0</v>
          </cell>
          <cell r="U42">
            <v>2</v>
          </cell>
          <cell r="V42">
            <v>0</v>
          </cell>
          <cell r="W42">
            <v>20</v>
          </cell>
          <cell r="Y42" t="str">
            <v xml:space="preserve">       c.  Discharges</v>
          </cell>
          <cell r="Z42">
            <v>0</v>
          </cell>
          <cell r="AA42">
            <v>18</v>
          </cell>
          <cell r="AB42">
            <v>0</v>
          </cell>
          <cell r="AC42">
            <v>2</v>
          </cell>
          <cell r="AD42">
            <v>0</v>
          </cell>
          <cell r="AE42">
            <v>20</v>
          </cell>
        </row>
        <row r="43">
          <cell r="A43" t="str">
            <v xml:space="preserve">       d.  Discharge Days</v>
          </cell>
          <cell r="B43">
            <v>76</v>
          </cell>
          <cell r="C43">
            <v>76</v>
          </cell>
          <cell r="D43">
            <v>11</v>
          </cell>
          <cell r="E43">
            <v>11</v>
          </cell>
          <cell r="F43">
            <v>87</v>
          </cell>
          <cell r="G43">
            <v>87</v>
          </cell>
          <cell r="I43" t="str">
            <v xml:space="preserve">       d.  Discharge Days</v>
          </cell>
          <cell r="J43">
            <v>0</v>
          </cell>
          <cell r="K43">
            <v>76</v>
          </cell>
          <cell r="L43">
            <v>0</v>
          </cell>
          <cell r="M43">
            <v>11</v>
          </cell>
          <cell r="N43">
            <v>0</v>
          </cell>
          <cell r="O43">
            <v>87</v>
          </cell>
          <cell r="Q43" t="str">
            <v xml:space="preserve">       d.  Discharge Days</v>
          </cell>
          <cell r="R43">
            <v>0</v>
          </cell>
          <cell r="S43">
            <v>76</v>
          </cell>
          <cell r="T43">
            <v>0</v>
          </cell>
          <cell r="U43">
            <v>11</v>
          </cell>
          <cell r="V43">
            <v>0</v>
          </cell>
          <cell r="W43">
            <v>87</v>
          </cell>
          <cell r="Y43" t="str">
            <v xml:space="preserve">       d.  Discharge Days</v>
          </cell>
          <cell r="Z43">
            <v>0</v>
          </cell>
          <cell r="AA43">
            <v>76</v>
          </cell>
          <cell r="AB43">
            <v>0</v>
          </cell>
          <cell r="AC43">
            <v>11</v>
          </cell>
          <cell r="AD43">
            <v>0</v>
          </cell>
          <cell r="AE43">
            <v>87</v>
          </cell>
        </row>
        <row r="44">
          <cell r="A44" t="str">
            <v xml:space="preserve">       e.  Average Length of Stay</v>
          </cell>
          <cell r="B44">
            <v>4.2222222222222223</v>
          </cell>
          <cell r="C44">
            <v>4.2222222222222223</v>
          </cell>
          <cell r="D44">
            <v>5.5</v>
          </cell>
          <cell r="E44">
            <v>5.5</v>
          </cell>
          <cell r="F44">
            <v>4.3499999999999996</v>
          </cell>
          <cell r="G44">
            <v>4.3499999999999996</v>
          </cell>
          <cell r="I44" t="str">
            <v xml:space="preserve">       e.  Average Length of Stay</v>
          </cell>
          <cell r="J44">
            <v>0</v>
          </cell>
          <cell r="K44">
            <v>4.2222222222222223</v>
          </cell>
          <cell r="L44">
            <v>0</v>
          </cell>
          <cell r="M44">
            <v>5.5</v>
          </cell>
          <cell r="N44">
            <v>0</v>
          </cell>
          <cell r="O44">
            <v>4.3499999999999996</v>
          </cell>
          <cell r="Q44" t="str">
            <v xml:space="preserve">       e.  Average Length of Stay</v>
          </cell>
          <cell r="R44">
            <v>0</v>
          </cell>
          <cell r="S44">
            <v>4.2222222222222223</v>
          </cell>
          <cell r="T44">
            <v>0</v>
          </cell>
          <cell r="U44">
            <v>5.5</v>
          </cell>
          <cell r="V44">
            <v>0</v>
          </cell>
          <cell r="W44">
            <v>4.3499999999999996</v>
          </cell>
          <cell r="Y44" t="str">
            <v xml:space="preserve">       e.  Average Length of Stay</v>
          </cell>
          <cell r="Z44">
            <v>0</v>
          </cell>
          <cell r="AA44">
            <v>4.2222222222222223</v>
          </cell>
          <cell r="AB44">
            <v>0</v>
          </cell>
          <cell r="AC44">
            <v>5.5</v>
          </cell>
          <cell r="AD44">
            <v>0</v>
          </cell>
          <cell r="AE44">
            <v>4.3499999999999996</v>
          </cell>
        </row>
        <row r="46">
          <cell r="A46" t="str">
            <v>D.   Emergency Room Visits</v>
          </cell>
          <cell r="B46">
            <v>8</v>
          </cell>
          <cell r="C46">
            <v>8</v>
          </cell>
          <cell r="D46">
            <v>3</v>
          </cell>
          <cell r="E46">
            <v>3</v>
          </cell>
          <cell r="F46">
            <v>11</v>
          </cell>
          <cell r="G46">
            <v>11</v>
          </cell>
          <cell r="I46" t="str">
            <v>D.   Emergency Room Visits</v>
          </cell>
          <cell r="J46">
            <v>0</v>
          </cell>
          <cell r="K46">
            <v>8</v>
          </cell>
          <cell r="L46">
            <v>0</v>
          </cell>
          <cell r="M46">
            <v>3</v>
          </cell>
          <cell r="N46">
            <v>0</v>
          </cell>
          <cell r="O46">
            <v>11</v>
          </cell>
          <cell r="Q46" t="str">
            <v>D.   Emergency Room Visits</v>
          </cell>
          <cell r="R46">
            <v>0</v>
          </cell>
          <cell r="S46">
            <v>8</v>
          </cell>
          <cell r="T46">
            <v>0</v>
          </cell>
          <cell r="U46">
            <v>3</v>
          </cell>
          <cell r="V46">
            <v>0</v>
          </cell>
          <cell r="W46">
            <v>11</v>
          </cell>
          <cell r="Y46" t="str">
            <v>D.   Emergency Room Visits</v>
          </cell>
          <cell r="Z46">
            <v>0</v>
          </cell>
          <cell r="AA46">
            <v>8</v>
          </cell>
          <cell r="AB46">
            <v>0</v>
          </cell>
          <cell r="AC46">
            <v>3</v>
          </cell>
          <cell r="AD46">
            <v>0</v>
          </cell>
          <cell r="AE46">
            <v>11</v>
          </cell>
        </row>
        <row r="50">
          <cell r="A50" t="str">
            <v>Program Contractor Financial Reporting Systems - Report #11C Utilization Data Report Consolidated by County</v>
          </cell>
          <cell r="I50" t="str">
            <v>Program Contractor Financial Reporting Systems - Report #11C Utilization Data Report Consolidated by County</v>
          </cell>
          <cell r="Q50" t="str">
            <v>Program Contractor Financial Reporting Systems - Report #11C Utilization Data Report Consolidated by County</v>
          </cell>
          <cell r="Y50" t="str">
            <v>Program Contractor Financial Reporting Systems - Report #11C Utilization Data Report Consolidated by County</v>
          </cell>
        </row>
        <row r="52">
          <cell r="A52" t="str">
            <v>Statement for Program Contractor 110049 - Evercare of Arizona, Inc.</v>
          </cell>
          <cell r="F52" t="str">
            <v>County:</v>
          </cell>
          <cell r="G52" t="str">
            <v>Coconino</v>
          </cell>
          <cell r="I52" t="str">
            <v>Statement for Program Contractor 110049 - Evercare of Arizona, Inc.</v>
          </cell>
          <cell r="N52" t="str">
            <v>County:</v>
          </cell>
          <cell r="O52" t="str">
            <v>Coconino</v>
          </cell>
          <cell r="Q52" t="str">
            <v>Statement for Program Contractor 110049 - Evercare of Arizona, Inc.</v>
          </cell>
          <cell r="V52" t="str">
            <v>County:</v>
          </cell>
          <cell r="W52" t="str">
            <v>Coconino</v>
          </cell>
          <cell r="Y52" t="str">
            <v>Statement for Program Contractor 110049 - Evercare of Arizona, Inc.</v>
          </cell>
          <cell r="AD52" t="str">
            <v>County:</v>
          </cell>
          <cell r="AE52" t="str">
            <v>Coconino</v>
          </cell>
        </row>
        <row r="54">
          <cell r="A54" t="str">
            <v>For the Quarter ending 12/31/2005 in the Fiscal Year ending 9/30/2006</v>
          </cell>
          <cell r="F54" t="str">
            <v>Page 2 of 8</v>
          </cell>
          <cell r="I54" t="str">
            <v>For the Quarter ending 3/31/2006 in the Fiscal Year ending 9/30/2006</v>
          </cell>
          <cell r="N54" t="str">
            <v>Page 2 of 8</v>
          </cell>
          <cell r="Q54" t="str">
            <v>For the Quarter ending 6/30/2006 in the Fiscal Year ending 9/30/2006</v>
          </cell>
          <cell r="V54" t="str">
            <v>Page 2 of 8</v>
          </cell>
          <cell r="Y54" t="str">
            <v>For the Quarter ending 9/30/2006 in the Fiscal Year ending 9/30/2006</v>
          </cell>
          <cell r="AD54" t="str">
            <v>Page 2 of 8</v>
          </cell>
        </row>
        <row r="57">
          <cell r="A57" t="str">
            <v>Utilization Data Report by County</v>
          </cell>
          <cell r="I57" t="str">
            <v>Utilization Data Report by County</v>
          </cell>
          <cell r="Q57" t="str">
            <v>Utilization Data Report by County</v>
          </cell>
          <cell r="Y57" t="str">
            <v>Utilization Data Report by County</v>
          </cell>
        </row>
        <row r="59">
          <cell r="B59" t="str">
            <v>MEDICARE</v>
          </cell>
          <cell r="D59" t="str">
            <v>NON-MEDICARE</v>
          </cell>
          <cell r="F59" t="str">
            <v>TOTAL</v>
          </cell>
          <cell r="J59" t="str">
            <v>MEDICARE</v>
          </cell>
          <cell r="L59" t="str">
            <v>NON-MEDICARE</v>
          </cell>
          <cell r="N59" t="str">
            <v>TOTAL</v>
          </cell>
          <cell r="R59" t="str">
            <v>MEDICARE</v>
          </cell>
          <cell r="T59" t="str">
            <v>NON-MEDICARE</v>
          </cell>
          <cell r="V59" t="str">
            <v>TOTAL</v>
          </cell>
          <cell r="Z59" t="str">
            <v>MEDICARE</v>
          </cell>
          <cell r="AB59" t="str">
            <v>NON-MEDICARE</v>
          </cell>
          <cell r="AD59" t="str">
            <v>TOTAL</v>
          </cell>
        </row>
        <row r="60">
          <cell r="A60" t="str">
            <v>ITEM DESCRIPTION</v>
          </cell>
          <cell r="B60" t="str">
            <v>Current</v>
          </cell>
          <cell r="D60" t="str">
            <v>Current</v>
          </cell>
          <cell r="F60" t="str">
            <v>Current</v>
          </cell>
          <cell r="I60" t="str">
            <v>ITEM DESCRIPTION</v>
          </cell>
          <cell r="J60" t="str">
            <v>Current</v>
          </cell>
          <cell r="L60" t="str">
            <v>Current</v>
          </cell>
          <cell r="N60" t="str">
            <v>Current</v>
          </cell>
          <cell r="Q60" t="str">
            <v>ITEM DESCRIPTION</v>
          </cell>
          <cell r="R60" t="str">
            <v>Current</v>
          </cell>
          <cell r="T60" t="str">
            <v>Current</v>
          </cell>
          <cell r="V60" t="str">
            <v>Current</v>
          </cell>
          <cell r="Y60" t="str">
            <v>ITEM DESCRIPTION</v>
          </cell>
          <cell r="Z60" t="str">
            <v>Current</v>
          </cell>
          <cell r="AB60" t="str">
            <v>Current</v>
          </cell>
          <cell r="AD60" t="str">
            <v>Current</v>
          </cell>
        </row>
        <row r="61">
          <cell r="B61" t="str">
            <v>Period</v>
          </cell>
          <cell r="C61" t="str">
            <v>YTD</v>
          </cell>
          <cell r="D61" t="str">
            <v>Period</v>
          </cell>
          <cell r="E61" t="str">
            <v>YTD</v>
          </cell>
          <cell r="F61" t="str">
            <v>Period</v>
          </cell>
          <cell r="G61" t="str">
            <v>YTD</v>
          </cell>
          <cell r="J61" t="str">
            <v>Period</v>
          </cell>
          <cell r="K61" t="str">
            <v>YTD</v>
          </cell>
          <cell r="L61" t="str">
            <v>Period</v>
          </cell>
          <cell r="M61" t="str">
            <v>YTD</v>
          </cell>
          <cell r="N61" t="str">
            <v>Period</v>
          </cell>
          <cell r="O61" t="str">
            <v>YTD</v>
          </cell>
          <cell r="R61" t="str">
            <v>Period</v>
          </cell>
          <cell r="S61" t="str">
            <v>YTD</v>
          </cell>
          <cell r="T61" t="str">
            <v>Period</v>
          </cell>
          <cell r="U61" t="str">
            <v>YTD</v>
          </cell>
          <cell r="V61" t="str">
            <v>Period</v>
          </cell>
          <cell r="W61" t="str">
            <v>YTD</v>
          </cell>
          <cell r="Z61" t="str">
            <v>Period</v>
          </cell>
          <cell r="AA61" t="str">
            <v>YTD</v>
          </cell>
          <cell r="AB61" t="str">
            <v>Period</v>
          </cell>
          <cell r="AC61" t="str">
            <v>YTD</v>
          </cell>
          <cell r="AD61" t="str">
            <v>Period</v>
          </cell>
          <cell r="AE61" t="str">
            <v>YTD</v>
          </cell>
        </row>
        <row r="62">
          <cell r="A62" t="str">
            <v>A.   Enrollees (At End of Period)</v>
          </cell>
          <cell r="B62">
            <v>147</v>
          </cell>
          <cell r="D62">
            <v>37</v>
          </cell>
          <cell r="F62">
            <v>184</v>
          </cell>
          <cell r="I62" t="str">
            <v>A.   Enrollees (At End of Period)</v>
          </cell>
          <cell r="J62">
            <v>0</v>
          </cell>
          <cell r="L62">
            <v>0</v>
          </cell>
          <cell r="N62">
            <v>0</v>
          </cell>
          <cell r="Q62" t="str">
            <v>A.   Enrollees (At End of Period)</v>
          </cell>
          <cell r="R62">
            <v>0</v>
          </cell>
          <cell r="T62">
            <v>0</v>
          </cell>
          <cell r="V62">
            <v>0</v>
          </cell>
          <cell r="Y62" t="str">
            <v>A.   Enrollees (At End of Period)</v>
          </cell>
          <cell r="Z62">
            <v>0</v>
          </cell>
          <cell r="AB62">
            <v>0</v>
          </cell>
          <cell r="AD62">
            <v>0</v>
          </cell>
        </row>
        <row r="64">
          <cell r="A64" t="str">
            <v>B.   Member Months (Unduplicated)</v>
          </cell>
          <cell r="B64">
            <v>513.72739999999999</v>
          </cell>
          <cell r="C64">
            <v>513.72739999999999</v>
          </cell>
          <cell r="D64">
            <v>110.61330000000001</v>
          </cell>
          <cell r="E64">
            <v>110.61330000000001</v>
          </cell>
          <cell r="F64">
            <v>624.34069999999997</v>
          </cell>
          <cell r="G64">
            <v>624.34069999999997</v>
          </cell>
          <cell r="I64" t="str">
            <v>B.   Member Months (Unduplicated)</v>
          </cell>
          <cell r="J64">
            <v>0</v>
          </cell>
          <cell r="K64">
            <v>513.72739999999999</v>
          </cell>
          <cell r="L64">
            <v>0</v>
          </cell>
          <cell r="M64">
            <v>110.61330000000001</v>
          </cell>
          <cell r="N64">
            <v>0</v>
          </cell>
          <cell r="O64">
            <v>624.34069999999997</v>
          </cell>
          <cell r="Q64" t="str">
            <v>B.   Member Months (Unduplicated)</v>
          </cell>
          <cell r="R64">
            <v>0</v>
          </cell>
          <cell r="S64">
            <v>513.72739999999999</v>
          </cell>
          <cell r="T64">
            <v>0</v>
          </cell>
          <cell r="U64">
            <v>110.61330000000001</v>
          </cell>
          <cell r="V64">
            <v>0</v>
          </cell>
          <cell r="W64">
            <v>624.34069999999997</v>
          </cell>
          <cell r="Y64" t="str">
            <v>B.   Member Months (Unduplicated)</v>
          </cell>
          <cell r="Z64">
            <v>0</v>
          </cell>
          <cell r="AA64">
            <v>513.72739999999999</v>
          </cell>
          <cell r="AB64">
            <v>0</v>
          </cell>
          <cell r="AC64">
            <v>110.61330000000001</v>
          </cell>
          <cell r="AD64">
            <v>0</v>
          </cell>
          <cell r="AE64">
            <v>624.34069999999997</v>
          </cell>
        </row>
        <row r="65">
          <cell r="A65" t="str">
            <v xml:space="preserve">   Institutional Member Months Total</v>
          </cell>
          <cell r="B65">
            <v>190.48000000000002</v>
          </cell>
          <cell r="C65">
            <v>190.48000000000002</v>
          </cell>
          <cell r="D65">
            <v>12.73</v>
          </cell>
          <cell r="E65">
            <v>12.73</v>
          </cell>
          <cell r="F65">
            <v>203.21</v>
          </cell>
          <cell r="G65">
            <v>203.21</v>
          </cell>
          <cell r="I65" t="str">
            <v xml:space="preserve">   Institutional Member Months Total</v>
          </cell>
          <cell r="J65">
            <v>0</v>
          </cell>
          <cell r="K65">
            <v>190.48000000000002</v>
          </cell>
          <cell r="L65">
            <v>0</v>
          </cell>
          <cell r="M65">
            <v>12.73</v>
          </cell>
          <cell r="N65">
            <v>0</v>
          </cell>
          <cell r="O65">
            <v>203.21</v>
          </cell>
          <cell r="Q65" t="str">
            <v xml:space="preserve">   Institutional Member Months Total</v>
          </cell>
          <cell r="R65">
            <v>0</v>
          </cell>
          <cell r="S65">
            <v>190.48000000000002</v>
          </cell>
          <cell r="T65">
            <v>0</v>
          </cell>
          <cell r="U65">
            <v>12.73</v>
          </cell>
          <cell r="V65">
            <v>0</v>
          </cell>
          <cell r="W65">
            <v>203.21</v>
          </cell>
          <cell r="Y65" t="str">
            <v xml:space="preserve">   Institutional Member Months Total</v>
          </cell>
          <cell r="Z65">
            <v>0</v>
          </cell>
          <cell r="AA65">
            <v>190.48000000000002</v>
          </cell>
          <cell r="AB65">
            <v>0</v>
          </cell>
          <cell r="AC65">
            <v>12.73</v>
          </cell>
          <cell r="AD65">
            <v>0</v>
          </cell>
          <cell r="AE65">
            <v>203.21</v>
          </cell>
        </row>
        <row r="66">
          <cell r="A66" t="str">
            <v xml:space="preserve">   1.  Level I</v>
          </cell>
          <cell r="B66">
            <v>86.49</v>
          </cell>
          <cell r="C66">
            <v>86.49</v>
          </cell>
          <cell r="D66">
            <v>8.23</v>
          </cell>
          <cell r="E66">
            <v>8.23</v>
          </cell>
          <cell r="F66">
            <v>94.72</v>
          </cell>
          <cell r="G66">
            <v>94.72</v>
          </cell>
          <cell r="I66" t="str">
            <v xml:space="preserve">   1.  Level I</v>
          </cell>
          <cell r="J66">
            <v>0</v>
          </cell>
          <cell r="K66">
            <v>86.49</v>
          </cell>
          <cell r="L66">
            <v>0</v>
          </cell>
          <cell r="M66">
            <v>8.23</v>
          </cell>
          <cell r="N66">
            <v>0</v>
          </cell>
          <cell r="O66">
            <v>94.72</v>
          </cell>
          <cell r="Q66" t="str">
            <v xml:space="preserve">   1.  Level I</v>
          </cell>
          <cell r="R66">
            <v>0</v>
          </cell>
          <cell r="S66">
            <v>86.49</v>
          </cell>
          <cell r="T66">
            <v>0</v>
          </cell>
          <cell r="U66">
            <v>8.23</v>
          </cell>
          <cell r="V66">
            <v>0</v>
          </cell>
          <cell r="W66">
            <v>94.72</v>
          </cell>
          <cell r="Y66" t="str">
            <v xml:space="preserve">   1.  Level I</v>
          </cell>
          <cell r="Z66">
            <v>0</v>
          </cell>
          <cell r="AA66">
            <v>86.49</v>
          </cell>
          <cell r="AB66">
            <v>0</v>
          </cell>
          <cell r="AC66">
            <v>8.23</v>
          </cell>
          <cell r="AD66">
            <v>0</v>
          </cell>
          <cell r="AE66">
            <v>94.72</v>
          </cell>
        </row>
        <row r="67">
          <cell r="A67" t="str">
            <v xml:space="preserve">   2.  Level II</v>
          </cell>
          <cell r="B67">
            <v>87.8</v>
          </cell>
          <cell r="C67">
            <v>87.8</v>
          </cell>
          <cell r="D67">
            <v>3</v>
          </cell>
          <cell r="E67">
            <v>3</v>
          </cell>
          <cell r="F67">
            <v>90.8</v>
          </cell>
          <cell r="G67">
            <v>90.8</v>
          </cell>
          <cell r="I67" t="str">
            <v xml:space="preserve">   2.  Level II</v>
          </cell>
          <cell r="J67">
            <v>0</v>
          </cell>
          <cell r="K67">
            <v>87.8</v>
          </cell>
          <cell r="L67">
            <v>0</v>
          </cell>
          <cell r="M67">
            <v>3</v>
          </cell>
          <cell r="N67">
            <v>0</v>
          </cell>
          <cell r="O67">
            <v>90.8</v>
          </cell>
          <cell r="Q67" t="str">
            <v xml:space="preserve">   2.  Level II</v>
          </cell>
          <cell r="R67">
            <v>0</v>
          </cell>
          <cell r="S67">
            <v>87.8</v>
          </cell>
          <cell r="T67">
            <v>0</v>
          </cell>
          <cell r="U67">
            <v>3</v>
          </cell>
          <cell r="V67">
            <v>0</v>
          </cell>
          <cell r="W67">
            <v>90.8</v>
          </cell>
          <cell r="Y67" t="str">
            <v xml:space="preserve">   2.  Level II</v>
          </cell>
          <cell r="Z67">
            <v>0</v>
          </cell>
          <cell r="AA67">
            <v>87.8</v>
          </cell>
          <cell r="AB67">
            <v>0</v>
          </cell>
          <cell r="AC67">
            <v>3</v>
          </cell>
          <cell r="AD67">
            <v>0</v>
          </cell>
          <cell r="AE67">
            <v>90.8</v>
          </cell>
        </row>
        <row r="68">
          <cell r="A68" t="str">
            <v xml:space="preserve">   3.  Level III</v>
          </cell>
          <cell r="B68">
            <v>16.190000000000001</v>
          </cell>
          <cell r="C68">
            <v>16.190000000000001</v>
          </cell>
          <cell r="D68">
            <v>1.5</v>
          </cell>
          <cell r="E68">
            <v>1.5</v>
          </cell>
          <cell r="F68">
            <v>17.690000000000001</v>
          </cell>
          <cell r="G68">
            <v>17.690000000000001</v>
          </cell>
          <cell r="I68" t="str">
            <v xml:space="preserve">   3.  Level III</v>
          </cell>
          <cell r="J68">
            <v>0</v>
          </cell>
          <cell r="K68">
            <v>16.190000000000001</v>
          </cell>
          <cell r="L68">
            <v>0</v>
          </cell>
          <cell r="M68">
            <v>1.5</v>
          </cell>
          <cell r="N68">
            <v>0</v>
          </cell>
          <cell r="O68">
            <v>17.690000000000001</v>
          </cell>
          <cell r="Q68" t="str">
            <v xml:space="preserve">   3.  Level III</v>
          </cell>
          <cell r="R68">
            <v>0</v>
          </cell>
          <cell r="S68">
            <v>16.190000000000001</v>
          </cell>
          <cell r="T68">
            <v>0</v>
          </cell>
          <cell r="U68">
            <v>1.5</v>
          </cell>
          <cell r="V68">
            <v>0</v>
          </cell>
          <cell r="W68">
            <v>17.690000000000001</v>
          </cell>
          <cell r="Y68" t="str">
            <v xml:space="preserve">   3.  Level III</v>
          </cell>
          <cell r="Z68">
            <v>0</v>
          </cell>
          <cell r="AA68">
            <v>16.190000000000001</v>
          </cell>
          <cell r="AB68">
            <v>0</v>
          </cell>
          <cell r="AC68">
            <v>1.5</v>
          </cell>
          <cell r="AD68">
            <v>0</v>
          </cell>
          <cell r="AE68">
            <v>17.690000000000001</v>
          </cell>
        </row>
        <row r="69">
          <cell r="A69" t="str">
            <v xml:space="preserve">   4.  Level IV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 t="str">
            <v xml:space="preserve">   4.  Level IV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 t="str">
            <v xml:space="preserve">   4.  Level IV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 t="str">
            <v xml:space="preserve">   4.  Level IV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</row>
        <row r="70">
          <cell r="A70" t="str">
            <v xml:space="preserve">   5.</v>
          </cell>
          <cell r="I70" t="str">
            <v xml:space="preserve">   5.</v>
          </cell>
          <cell r="Q70" t="str">
            <v xml:space="preserve">   5.</v>
          </cell>
          <cell r="Y70" t="str">
            <v xml:space="preserve">   5.</v>
          </cell>
        </row>
        <row r="71">
          <cell r="A71" t="str">
            <v xml:space="preserve">   6.</v>
          </cell>
          <cell r="I71" t="str">
            <v xml:space="preserve">   6.</v>
          </cell>
          <cell r="Q71" t="str">
            <v xml:space="preserve">   6.</v>
          </cell>
          <cell r="Y71" t="str">
            <v xml:space="preserve">   6.</v>
          </cell>
        </row>
        <row r="72">
          <cell r="A72" t="str">
            <v xml:space="preserve">   7.  Home and Community Based Services (HCBS) Total</v>
          </cell>
          <cell r="B72">
            <v>338.48</v>
          </cell>
          <cell r="C72">
            <v>338.48</v>
          </cell>
          <cell r="D72">
            <v>88.350000000000009</v>
          </cell>
          <cell r="E72">
            <v>88.350000000000009</v>
          </cell>
          <cell r="F72">
            <v>426.83000000000004</v>
          </cell>
          <cell r="G72">
            <v>426.83000000000004</v>
          </cell>
          <cell r="I72" t="str">
            <v xml:space="preserve">   7.  Home and Community Based Services (HCBS) Total</v>
          </cell>
          <cell r="J72">
            <v>0</v>
          </cell>
          <cell r="K72">
            <v>338.48</v>
          </cell>
          <cell r="L72">
            <v>0</v>
          </cell>
          <cell r="M72">
            <v>88.350000000000009</v>
          </cell>
          <cell r="N72">
            <v>0</v>
          </cell>
          <cell r="O72">
            <v>426.83000000000004</v>
          </cell>
          <cell r="Q72" t="str">
            <v xml:space="preserve">   7.  Home and Community Based Services (HCBS) Total</v>
          </cell>
          <cell r="R72">
            <v>0</v>
          </cell>
          <cell r="S72">
            <v>338.48</v>
          </cell>
          <cell r="T72">
            <v>0</v>
          </cell>
          <cell r="U72">
            <v>88.350000000000009</v>
          </cell>
          <cell r="V72">
            <v>0</v>
          </cell>
          <cell r="W72">
            <v>426.83000000000004</v>
          </cell>
          <cell r="Y72" t="str">
            <v xml:space="preserve">   7.  Home and Community Based Services (HCBS) Total</v>
          </cell>
          <cell r="Z72">
            <v>0</v>
          </cell>
          <cell r="AA72">
            <v>338.48</v>
          </cell>
          <cell r="AB72">
            <v>0</v>
          </cell>
          <cell r="AC72">
            <v>88.350000000000009</v>
          </cell>
          <cell r="AD72">
            <v>0</v>
          </cell>
          <cell r="AE72">
            <v>426.83000000000004</v>
          </cell>
        </row>
        <row r="73">
          <cell r="A73" t="str">
            <v xml:space="preserve">       a.  Adult Foster Care</v>
          </cell>
          <cell r="B73">
            <v>0</v>
          </cell>
          <cell r="C73">
            <v>0</v>
          </cell>
          <cell r="D73">
            <v>1.17</v>
          </cell>
          <cell r="E73">
            <v>1.17</v>
          </cell>
          <cell r="F73">
            <v>1.17</v>
          </cell>
          <cell r="G73">
            <v>1.17</v>
          </cell>
          <cell r="I73" t="str">
            <v xml:space="preserve">       a.  Adult Foster Care</v>
          </cell>
          <cell r="J73">
            <v>0</v>
          </cell>
          <cell r="K73">
            <v>0</v>
          </cell>
          <cell r="L73">
            <v>0</v>
          </cell>
          <cell r="M73">
            <v>1.17</v>
          </cell>
          <cell r="N73">
            <v>0</v>
          </cell>
          <cell r="O73">
            <v>1.17</v>
          </cell>
          <cell r="Q73" t="str">
            <v xml:space="preserve">       a.  Adult Foster Care</v>
          </cell>
          <cell r="R73">
            <v>0</v>
          </cell>
          <cell r="S73">
            <v>0</v>
          </cell>
          <cell r="T73">
            <v>0</v>
          </cell>
          <cell r="U73">
            <v>1.17</v>
          </cell>
          <cell r="V73">
            <v>0</v>
          </cell>
          <cell r="W73">
            <v>1.17</v>
          </cell>
          <cell r="Y73" t="str">
            <v xml:space="preserve">       a.  Adult Foster Care</v>
          </cell>
          <cell r="Z73">
            <v>0</v>
          </cell>
          <cell r="AA73">
            <v>0</v>
          </cell>
          <cell r="AB73">
            <v>0</v>
          </cell>
          <cell r="AC73">
            <v>1.17</v>
          </cell>
          <cell r="AD73">
            <v>0</v>
          </cell>
          <cell r="AE73">
            <v>1.17</v>
          </cell>
        </row>
        <row r="74">
          <cell r="A74" t="str">
            <v xml:space="preserve">       b.  Assisted Living Home (Adult Care Home)</v>
          </cell>
          <cell r="B74">
            <v>19.060000000000002</v>
          </cell>
          <cell r="C74">
            <v>19.060000000000002</v>
          </cell>
          <cell r="D74">
            <v>4.7</v>
          </cell>
          <cell r="E74">
            <v>4.7</v>
          </cell>
          <cell r="F74">
            <v>23.76</v>
          </cell>
          <cell r="G74">
            <v>23.76</v>
          </cell>
          <cell r="I74" t="str">
            <v xml:space="preserve">       b.  Assisted Living Home (Adult Care Home)</v>
          </cell>
          <cell r="J74">
            <v>0</v>
          </cell>
          <cell r="K74">
            <v>19.060000000000002</v>
          </cell>
          <cell r="L74">
            <v>0</v>
          </cell>
          <cell r="M74">
            <v>4.7</v>
          </cell>
          <cell r="N74">
            <v>0</v>
          </cell>
          <cell r="O74">
            <v>23.76</v>
          </cell>
          <cell r="Q74" t="str">
            <v xml:space="preserve">       b.  Assisted Living Home (Adult Care Home)</v>
          </cell>
          <cell r="R74">
            <v>0</v>
          </cell>
          <cell r="S74">
            <v>19.060000000000002</v>
          </cell>
          <cell r="T74">
            <v>0</v>
          </cell>
          <cell r="U74">
            <v>4.7</v>
          </cell>
          <cell r="V74">
            <v>0</v>
          </cell>
          <cell r="W74">
            <v>23.76</v>
          </cell>
          <cell r="Y74" t="str">
            <v xml:space="preserve">       b.  Assisted Living Home (Adult Care Home)</v>
          </cell>
          <cell r="Z74">
            <v>0</v>
          </cell>
          <cell r="AA74">
            <v>19.060000000000002</v>
          </cell>
          <cell r="AB74">
            <v>0</v>
          </cell>
          <cell r="AC74">
            <v>4.7</v>
          </cell>
          <cell r="AD74">
            <v>0</v>
          </cell>
          <cell r="AE74">
            <v>23.76</v>
          </cell>
        </row>
        <row r="75">
          <cell r="A75" t="str">
            <v xml:space="preserve">       c.  Group Home (DD)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 t="str">
            <v xml:space="preserve">       c.  Group Home (DD)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 t="str">
            <v xml:space="preserve">       c.  Group Home (DD)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 t="str">
            <v xml:space="preserve">       c.  Group Home (DD)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</row>
        <row r="76">
          <cell r="A76" t="str">
            <v xml:space="preserve">       d.  Individual Home</v>
          </cell>
          <cell r="B76">
            <v>104.99</v>
          </cell>
          <cell r="C76">
            <v>104.99</v>
          </cell>
          <cell r="D76">
            <v>45.69</v>
          </cell>
          <cell r="E76">
            <v>45.69</v>
          </cell>
          <cell r="F76">
            <v>150.68</v>
          </cell>
          <cell r="G76">
            <v>150.68</v>
          </cell>
          <cell r="I76" t="str">
            <v xml:space="preserve">       d.  Individual Home</v>
          </cell>
          <cell r="J76">
            <v>0</v>
          </cell>
          <cell r="K76">
            <v>104.99</v>
          </cell>
          <cell r="L76">
            <v>0</v>
          </cell>
          <cell r="M76">
            <v>45.69</v>
          </cell>
          <cell r="N76">
            <v>0</v>
          </cell>
          <cell r="O76">
            <v>150.68</v>
          </cell>
          <cell r="Q76" t="str">
            <v xml:space="preserve">       d.  Individual Home</v>
          </cell>
          <cell r="R76">
            <v>0</v>
          </cell>
          <cell r="S76">
            <v>104.99</v>
          </cell>
          <cell r="T76">
            <v>0</v>
          </cell>
          <cell r="U76">
            <v>45.69</v>
          </cell>
          <cell r="V76">
            <v>0</v>
          </cell>
          <cell r="W76">
            <v>150.68</v>
          </cell>
          <cell r="Y76" t="str">
            <v xml:space="preserve">       d.  Individual Home</v>
          </cell>
          <cell r="Z76">
            <v>0</v>
          </cell>
          <cell r="AA76">
            <v>104.99</v>
          </cell>
          <cell r="AB76">
            <v>0</v>
          </cell>
          <cell r="AC76">
            <v>45.69</v>
          </cell>
          <cell r="AD76">
            <v>0</v>
          </cell>
          <cell r="AE76">
            <v>150.68</v>
          </cell>
        </row>
        <row r="77">
          <cell r="A77" t="str">
            <v xml:space="preserve">       e.  Assisted Living Centers (SRL)</v>
          </cell>
          <cell r="B77">
            <v>144.38999999999999</v>
          </cell>
          <cell r="C77">
            <v>144.38999999999999</v>
          </cell>
          <cell r="D77">
            <v>8.17</v>
          </cell>
          <cell r="E77">
            <v>8.17</v>
          </cell>
          <cell r="F77">
            <v>152.56</v>
          </cell>
          <cell r="G77">
            <v>152.56</v>
          </cell>
          <cell r="I77" t="str">
            <v xml:space="preserve">       e.  Assisted Living Centers (SRL)</v>
          </cell>
          <cell r="J77">
            <v>0</v>
          </cell>
          <cell r="K77">
            <v>144.38999999999999</v>
          </cell>
          <cell r="L77">
            <v>0</v>
          </cell>
          <cell r="M77">
            <v>8.17</v>
          </cell>
          <cell r="N77">
            <v>0</v>
          </cell>
          <cell r="O77">
            <v>152.56</v>
          </cell>
          <cell r="Q77" t="str">
            <v xml:space="preserve">       e.  Assisted Living Centers (SRL)</v>
          </cell>
          <cell r="R77">
            <v>0</v>
          </cell>
          <cell r="S77">
            <v>144.38999999999999</v>
          </cell>
          <cell r="T77">
            <v>0</v>
          </cell>
          <cell r="U77">
            <v>8.17</v>
          </cell>
          <cell r="V77">
            <v>0</v>
          </cell>
          <cell r="W77">
            <v>152.56</v>
          </cell>
          <cell r="Y77" t="str">
            <v xml:space="preserve">       e.  Assisted Living Centers (SRL)</v>
          </cell>
          <cell r="Z77">
            <v>0</v>
          </cell>
          <cell r="AA77">
            <v>144.38999999999999</v>
          </cell>
          <cell r="AB77">
            <v>0</v>
          </cell>
          <cell r="AC77">
            <v>8.17</v>
          </cell>
          <cell r="AD77">
            <v>0</v>
          </cell>
          <cell r="AE77">
            <v>152.56</v>
          </cell>
        </row>
        <row r="78">
          <cell r="A78" t="str">
            <v xml:space="preserve">       f.  Other (Hospice)</v>
          </cell>
          <cell r="B78">
            <v>1.9100000000000001</v>
          </cell>
          <cell r="C78">
            <v>1.9100000000000001</v>
          </cell>
          <cell r="D78">
            <v>0</v>
          </cell>
          <cell r="E78">
            <v>0</v>
          </cell>
          <cell r="F78">
            <v>1.9100000000000001</v>
          </cell>
          <cell r="G78">
            <v>1.9100000000000001</v>
          </cell>
          <cell r="I78" t="str">
            <v xml:space="preserve">       f.  Other (Hospice)</v>
          </cell>
          <cell r="J78">
            <v>0</v>
          </cell>
          <cell r="K78">
            <v>1.9100000000000001</v>
          </cell>
          <cell r="L78">
            <v>0</v>
          </cell>
          <cell r="M78">
            <v>0</v>
          </cell>
          <cell r="N78">
            <v>0</v>
          </cell>
          <cell r="O78">
            <v>1.9100000000000001</v>
          </cell>
          <cell r="Q78" t="str">
            <v xml:space="preserve">       f.  Other (Hospice)</v>
          </cell>
          <cell r="R78">
            <v>0</v>
          </cell>
          <cell r="S78">
            <v>1.9100000000000001</v>
          </cell>
          <cell r="T78">
            <v>0</v>
          </cell>
          <cell r="U78">
            <v>0</v>
          </cell>
          <cell r="V78">
            <v>0</v>
          </cell>
          <cell r="W78">
            <v>1.9100000000000001</v>
          </cell>
          <cell r="Y78" t="str">
            <v xml:space="preserve">       f.  Other (Hospice)</v>
          </cell>
          <cell r="Z78">
            <v>0</v>
          </cell>
          <cell r="AA78">
            <v>1.9100000000000001</v>
          </cell>
          <cell r="AB78">
            <v>0</v>
          </cell>
          <cell r="AC78">
            <v>0</v>
          </cell>
          <cell r="AD78">
            <v>0</v>
          </cell>
          <cell r="AE78">
            <v>1.9100000000000001</v>
          </cell>
        </row>
        <row r="79">
          <cell r="A79" t="str">
            <v xml:space="preserve">       g.  Attendant Care</v>
          </cell>
          <cell r="B79">
            <v>68.13</v>
          </cell>
          <cell r="C79">
            <v>68.13</v>
          </cell>
          <cell r="D79">
            <v>28.619999999999997</v>
          </cell>
          <cell r="E79">
            <v>28.619999999999997</v>
          </cell>
          <cell r="F79">
            <v>96.75</v>
          </cell>
          <cell r="G79">
            <v>96.75</v>
          </cell>
          <cell r="I79" t="str">
            <v xml:space="preserve">       g.  Attendant Care</v>
          </cell>
          <cell r="J79">
            <v>0</v>
          </cell>
          <cell r="K79">
            <v>68.13</v>
          </cell>
          <cell r="L79">
            <v>0</v>
          </cell>
          <cell r="M79">
            <v>28.619999999999997</v>
          </cell>
          <cell r="N79">
            <v>0</v>
          </cell>
          <cell r="O79">
            <v>96.75</v>
          </cell>
          <cell r="Q79" t="str">
            <v xml:space="preserve">       g.  Attendant Care</v>
          </cell>
          <cell r="R79">
            <v>0</v>
          </cell>
          <cell r="S79">
            <v>68.13</v>
          </cell>
          <cell r="T79">
            <v>0</v>
          </cell>
          <cell r="U79">
            <v>28.619999999999997</v>
          </cell>
          <cell r="V79">
            <v>0</v>
          </cell>
          <cell r="W79">
            <v>96.75</v>
          </cell>
          <cell r="Y79" t="str">
            <v xml:space="preserve">       g.  Attendant Care</v>
          </cell>
          <cell r="Z79">
            <v>0</v>
          </cell>
          <cell r="AA79">
            <v>68.13</v>
          </cell>
          <cell r="AB79">
            <v>0</v>
          </cell>
          <cell r="AC79">
            <v>28.619999999999997</v>
          </cell>
          <cell r="AD79">
            <v>0</v>
          </cell>
          <cell r="AE79">
            <v>96.75</v>
          </cell>
        </row>
        <row r="80">
          <cell r="A80" t="str">
            <v xml:space="preserve">   8.  Acute Care</v>
          </cell>
          <cell r="B80">
            <v>11</v>
          </cell>
          <cell r="C80">
            <v>11</v>
          </cell>
          <cell r="D80">
            <v>6.0299999999999994</v>
          </cell>
          <cell r="E80">
            <v>6.0299999999999994</v>
          </cell>
          <cell r="F80">
            <v>17.03</v>
          </cell>
          <cell r="G80">
            <v>17.03</v>
          </cell>
          <cell r="I80" t="str">
            <v xml:space="preserve">   8.  Acute Care</v>
          </cell>
          <cell r="J80">
            <v>0</v>
          </cell>
          <cell r="K80">
            <v>11</v>
          </cell>
          <cell r="L80">
            <v>0</v>
          </cell>
          <cell r="M80">
            <v>6.0299999999999994</v>
          </cell>
          <cell r="N80">
            <v>0</v>
          </cell>
          <cell r="O80">
            <v>17.03</v>
          </cell>
          <cell r="Q80" t="str">
            <v xml:space="preserve">   8.  Acute Care</v>
          </cell>
          <cell r="R80">
            <v>0</v>
          </cell>
          <cell r="S80">
            <v>11</v>
          </cell>
          <cell r="T80">
            <v>0</v>
          </cell>
          <cell r="U80">
            <v>6.0299999999999994</v>
          </cell>
          <cell r="V80">
            <v>0</v>
          </cell>
          <cell r="W80">
            <v>17.03</v>
          </cell>
          <cell r="Y80" t="str">
            <v xml:space="preserve">   8.  Acute Care</v>
          </cell>
          <cell r="Z80">
            <v>0</v>
          </cell>
          <cell r="AA80">
            <v>11</v>
          </cell>
          <cell r="AB80">
            <v>0</v>
          </cell>
          <cell r="AC80">
            <v>6.0299999999999994</v>
          </cell>
          <cell r="AD80">
            <v>0</v>
          </cell>
          <cell r="AE80">
            <v>17.03</v>
          </cell>
        </row>
        <row r="81">
          <cell r="A81" t="str">
            <v xml:space="preserve">   9.  Ventilator</v>
          </cell>
          <cell r="B81">
            <v>0</v>
          </cell>
          <cell r="C81">
            <v>0</v>
          </cell>
          <cell r="D81">
            <v>3</v>
          </cell>
          <cell r="E81">
            <v>3</v>
          </cell>
          <cell r="F81">
            <v>3</v>
          </cell>
          <cell r="G81">
            <v>3</v>
          </cell>
          <cell r="I81" t="str">
            <v xml:space="preserve">   9.  Ventilator</v>
          </cell>
          <cell r="J81">
            <v>0</v>
          </cell>
          <cell r="K81">
            <v>0</v>
          </cell>
          <cell r="L81">
            <v>0</v>
          </cell>
          <cell r="M81">
            <v>3</v>
          </cell>
          <cell r="N81">
            <v>0</v>
          </cell>
          <cell r="O81">
            <v>3</v>
          </cell>
          <cell r="Q81" t="str">
            <v xml:space="preserve">   9.  Ventilator</v>
          </cell>
          <cell r="R81">
            <v>0</v>
          </cell>
          <cell r="S81">
            <v>0</v>
          </cell>
          <cell r="T81">
            <v>0</v>
          </cell>
          <cell r="U81">
            <v>3</v>
          </cell>
          <cell r="V81">
            <v>0</v>
          </cell>
          <cell r="W81">
            <v>3</v>
          </cell>
          <cell r="Y81" t="str">
            <v xml:space="preserve">   9.  Ventilator</v>
          </cell>
          <cell r="Z81">
            <v>0</v>
          </cell>
          <cell r="AA81">
            <v>0</v>
          </cell>
          <cell r="AB81">
            <v>0</v>
          </cell>
          <cell r="AC81">
            <v>3</v>
          </cell>
          <cell r="AD81">
            <v>0</v>
          </cell>
          <cell r="AE81">
            <v>3</v>
          </cell>
        </row>
        <row r="82">
          <cell r="A82" t="str">
            <v xml:space="preserve">  10.  Prior Period</v>
          </cell>
          <cell r="B82">
            <v>16.677399999999999</v>
          </cell>
          <cell r="C82">
            <v>16.677399999999999</v>
          </cell>
          <cell r="D82">
            <v>4.9333</v>
          </cell>
          <cell r="E82">
            <v>4.9333</v>
          </cell>
          <cell r="F82">
            <v>21.610700000000001</v>
          </cell>
          <cell r="G82">
            <v>21.610700000000001</v>
          </cell>
          <cell r="I82" t="str">
            <v xml:space="preserve">  10.  Prior Period</v>
          </cell>
          <cell r="J82">
            <v>0</v>
          </cell>
          <cell r="K82">
            <v>16.677399999999999</v>
          </cell>
          <cell r="L82">
            <v>0</v>
          </cell>
          <cell r="M82">
            <v>4.9333</v>
          </cell>
          <cell r="N82">
            <v>0</v>
          </cell>
          <cell r="O82">
            <v>21.610700000000001</v>
          </cell>
          <cell r="Q82" t="str">
            <v xml:space="preserve">  10.  Prior Period</v>
          </cell>
          <cell r="R82">
            <v>0</v>
          </cell>
          <cell r="S82">
            <v>16.677399999999999</v>
          </cell>
          <cell r="T82">
            <v>0</v>
          </cell>
          <cell r="U82">
            <v>4.9333</v>
          </cell>
          <cell r="V82">
            <v>0</v>
          </cell>
          <cell r="W82">
            <v>21.610700000000001</v>
          </cell>
          <cell r="Y82" t="str">
            <v xml:space="preserve">  10.  Prior Period</v>
          </cell>
          <cell r="Z82">
            <v>0</v>
          </cell>
          <cell r="AA82">
            <v>16.677399999999999</v>
          </cell>
          <cell r="AB82">
            <v>0</v>
          </cell>
          <cell r="AC82">
            <v>4.9333</v>
          </cell>
          <cell r="AD82">
            <v>0</v>
          </cell>
          <cell r="AE82">
            <v>21.610700000000001</v>
          </cell>
        </row>
        <row r="83">
          <cell r="A83" t="str">
            <v xml:space="preserve">  11.  Other - Not Placed</v>
          </cell>
          <cell r="B83">
            <v>-42.91</v>
          </cell>
          <cell r="C83">
            <v>-42.91</v>
          </cell>
          <cell r="D83">
            <v>-4.43</v>
          </cell>
          <cell r="E83">
            <v>-4.43</v>
          </cell>
          <cell r="F83">
            <v>-47.34</v>
          </cell>
          <cell r="G83">
            <v>-47.34</v>
          </cell>
          <cell r="I83" t="str">
            <v xml:space="preserve">  11.  Other - Not Placed</v>
          </cell>
          <cell r="J83">
            <v>0</v>
          </cell>
          <cell r="K83">
            <v>-42.91</v>
          </cell>
          <cell r="L83">
            <v>0</v>
          </cell>
          <cell r="M83">
            <v>-4.43</v>
          </cell>
          <cell r="N83">
            <v>0</v>
          </cell>
          <cell r="O83">
            <v>-47.34</v>
          </cell>
          <cell r="Q83" t="str">
            <v xml:space="preserve">  11.  Other - Not Placed</v>
          </cell>
          <cell r="R83">
            <v>0</v>
          </cell>
          <cell r="S83">
            <v>-42.91</v>
          </cell>
          <cell r="T83">
            <v>0</v>
          </cell>
          <cell r="U83">
            <v>-4.43</v>
          </cell>
          <cell r="V83">
            <v>0</v>
          </cell>
          <cell r="W83">
            <v>-47.34</v>
          </cell>
          <cell r="Y83" t="str">
            <v xml:space="preserve">  11.  Other - Not Placed</v>
          </cell>
          <cell r="Z83">
            <v>0</v>
          </cell>
          <cell r="AA83">
            <v>-42.91</v>
          </cell>
          <cell r="AB83">
            <v>0</v>
          </cell>
          <cell r="AC83">
            <v>-4.43</v>
          </cell>
          <cell r="AD83">
            <v>0</v>
          </cell>
          <cell r="AE83">
            <v>-47.34</v>
          </cell>
        </row>
        <row r="85">
          <cell r="A85" t="str">
            <v>C.   Acute Patient Day Information</v>
          </cell>
          <cell r="I85" t="str">
            <v>C.   Acute Patient Day Information</v>
          </cell>
          <cell r="Q85" t="str">
            <v>C.   Acute Patient Day Information</v>
          </cell>
          <cell r="Y85" t="str">
            <v>C.   Acute Patient Day Information</v>
          </cell>
        </row>
        <row r="86">
          <cell r="A86" t="str">
            <v xml:space="preserve">       a.  Admissions</v>
          </cell>
          <cell r="B86">
            <v>28</v>
          </cell>
          <cell r="C86">
            <v>28</v>
          </cell>
          <cell r="D86">
            <v>10</v>
          </cell>
          <cell r="E86">
            <v>10</v>
          </cell>
          <cell r="F86">
            <v>38</v>
          </cell>
          <cell r="G86">
            <v>38</v>
          </cell>
          <cell r="I86" t="str">
            <v xml:space="preserve">       a.  Admissions</v>
          </cell>
          <cell r="J86">
            <v>0</v>
          </cell>
          <cell r="K86">
            <v>28</v>
          </cell>
          <cell r="L86">
            <v>0</v>
          </cell>
          <cell r="M86">
            <v>10</v>
          </cell>
          <cell r="N86">
            <v>0</v>
          </cell>
          <cell r="O86">
            <v>38</v>
          </cell>
          <cell r="Q86" t="str">
            <v xml:space="preserve">       a.  Admissions</v>
          </cell>
          <cell r="R86">
            <v>0</v>
          </cell>
          <cell r="S86">
            <v>28</v>
          </cell>
          <cell r="T86">
            <v>0</v>
          </cell>
          <cell r="U86">
            <v>10</v>
          </cell>
          <cell r="V86">
            <v>0</v>
          </cell>
          <cell r="W86">
            <v>38</v>
          </cell>
          <cell r="Y86" t="str">
            <v xml:space="preserve">       a.  Admissions</v>
          </cell>
          <cell r="Z86">
            <v>0</v>
          </cell>
          <cell r="AA86">
            <v>28</v>
          </cell>
          <cell r="AB86">
            <v>0</v>
          </cell>
          <cell r="AC86">
            <v>10</v>
          </cell>
          <cell r="AD86">
            <v>0</v>
          </cell>
          <cell r="AE86">
            <v>38</v>
          </cell>
        </row>
        <row r="87">
          <cell r="A87" t="str">
            <v xml:space="preserve">       b.  Patient Days</v>
          </cell>
          <cell r="B87">
            <v>170</v>
          </cell>
          <cell r="C87">
            <v>170</v>
          </cell>
          <cell r="D87">
            <v>63</v>
          </cell>
          <cell r="E87">
            <v>63</v>
          </cell>
          <cell r="F87">
            <v>233</v>
          </cell>
          <cell r="G87">
            <v>233</v>
          </cell>
          <cell r="I87" t="str">
            <v xml:space="preserve">       b.  Patient Days</v>
          </cell>
          <cell r="J87">
            <v>0</v>
          </cell>
          <cell r="K87">
            <v>170</v>
          </cell>
          <cell r="L87">
            <v>0</v>
          </cell>
          <cell r="M87">
            <v>63</v>
          </cell>
          <cell r="N87">
            <v>0</v>
          </cell>
          <cell r="O87">
            <v>233</v>
          </cell>
          <cell r="Q87" t="str">
            <v xml:space="preserve">       b.  Patient Days</v>
          </cell>
          <cell r="R87">
            <v>0</v>
          </cell>
          <cell r="S87">
            <v>170</v>
          </cell>
          <cell r="T87">
            <v>0</v>
          </cell>
          <cell r="U87">
            <v>63</v>
          </cell>
          <cell r="V87">
            <v>0</v>
          </cell>
          <cell r="W87">
            <v>233</v>
          </cell>
          <cell r="Y87" t="str">
            <v xml:space="preserve">       b.  Patient Days</v>
          </cell>
          <cell r="Z87">
            <v>0</v>
          </cell>
          <cell r="AA87">
            <v>170</v>
          </cell>
          <cell r="AB87">
            <v>0</v>
          </cell>
          <cell r="AC87">
            <v>63</v>
          </cell>
          <cell r="AD87">
            <v>0</v>
          </cell>
          <cell r="AE87">
            <v>233</v>
          </cell>
        </row>
        <row r="88">
          <cell r="A88" t="str">
            <v xml:space="preserve">       c.  Discharges</v>
          </cell>
          <cell r="B88">
            <v>26</v>
          </cell>
          <cell r="C88">
            <v>26</v>
          </cell>
          <cell r="D88">
            <v>10</v>
          </cell>
          <cell r="E88">
            <v>10</v>
          </cell>
          <cell r="F88">
            <v>36</v>
          </cell>
          <cell r="G88">
            <v>36</v>
          </cell>
          <cell r="I88" t="str">
            <v xml:space="preserve">       c.  Discharges</v>
          </cell>
          <cell r="J88">
            <v>0</v>
          </cell>
          <cell r="K88">
            <v>26</v>
          </cell>
          <cell r="L88">
            <v>0</v>
          </cell>
          <cell r="M88">
            <v>10</v>
          </cell>
          <cell r="N88">
            <v>0</v>
          </cell>
          <cell r="O88">
            <v>36</v>
          </cell>
          <cell r="Q88" t="str">
            <v xml:space="preserve">       c.  Discharges</v>
          </cell>
          <cell r="R88">
            <v>0</v>
          </cell>
          <cell r="S88">
            <v>26</v>
          </cell>
          <cell r="T88">
            <v>0</v>
          </cell>
          <cell r="U88">
            <v>10</v>
          </cell>
          <cell r="V88">
            <v>0</v>
          </cell>
          <cell r="W88">
            <v>36</v>
          </cell>
          <cell r="Y88" t="str">
            <v xml:space="preserve">       c.  Discharges</v>
          </cell>
          <cell r="Z88">
            <v>0</v>
          </cell>
          <cell r="AA88">
            <v>26</v>
          </cell>
          <cell r="AB88">
            <v>0</v>
          </cell>
          <cell r="AC88">
            <v>10</v>
          </cell>
          <cell r="AD88">
            <v>0</v>
          </cell>
          <cell r="AE88">
            <v>36</v>
          </cell>
        </row>
        <row r="89">
          <cell r="A89" t="str">
            <v xml:space="preserve">       d.  Discharge Days</v>
          </cell>
          <cell r="B89">
            <v>131</v>
          </cell>
          <cell r="C89">
            <v>131</v>
          </cell>
          <cell r="D89">
            <v>58</v>
          </cell>
          <cell r="E89">
            <v>58</v>
          </cell>
          <cell r="F89">
            <v>189</v>
          </cell>
          <cell r="G89">
            <v>189</v>
          </cell>
          <cell r="I89" t="str">
            <v xml:space="preserve">       d.  Discharge Days</v>
          </cell>
          <cell r="J89">
            <v>0</v>
          </cell>
          <cell r="K89">
            <v>131</v>
          </cell>
          <cell r="L89">
            <v>0</v>
          </cell>
          <cell r="M89">
            <v>58</v>
          </cell>
          <cell r="N89">
            <v>0</v>
          </cell>
          <cell r="O89">
            <v>189</v>
          </cell>
          <cell r="Q89" t="str">
            <v xml:space="preserve">       d.  Discharge Days</v>
          </cell>
          <cell r="R89">
            <v>0</v>
          </cell>
          <cell r="S89">
            <v>131</v>
          </cell>
          <cell r="T89">
            <v>0</v>
          </cell>
          <cell r="U89">
            <v>58</v>
          </cell>
          <cell r="V89">
            <v>0</v>
          </cell>
          <cell r="W89">
            <v>189</v>
          </cell>
          <cell r="Y89" t="str">
            <v xml:space="preserve">       d.  Discharge Days</v>
          </cell>
          <cell r="Z89">
            <v>0</v>
          </cell>
          <cell r="AA89">
            <v>131</v>
          </cell>
          <cell r="AB89">
            <v>0</v>
          </cell>
          <cell r="AC89">
            <v>58</v>
          </cell>
          <cell r="AD89">
            <v>0</v>
          </cell>
          <cell r="AE89">
            <v>189</v>
          </cell>
        </row>
        <row r="90">
          <cell r="A90" t="str">
            <v xml:space="preserve">       e.  Average Length of Stay</v>
          </cell>
          <cell r="B90">
            <v>5.0384615384615383</v>
          </cell>
          <cell r="C90">
            <v>5.0384615384615383</v>
          </cell>
          <cell r="D90">
            <v>5.8</v>
          </cell>
          <cell r="E90">
            <v>5.8</v>
          </cell>
          <cell r="F90">
            <v>5.25</v>
          </cell>
          <cell r="G90">
            <v>5.25</v>
          </cell>
          <cell r="I90" t="str">
            <v xml:space="preserve">       e.  Average Length of Stay</v>
          </cell>
          <cell r="J90">
            <v>0</v>
          </cell>
          <cell r="K90">
            <v>5.0384615384615383</v>
          </cell>
          <cell r="L90">
            <v>0</v>
          </cell>
          <cell r="M90">
            <v>5.8</v>
          </cell>
          <cell r="N90">
            <v>0</v>
          </cell>
          <cell r="O90">
            <v>5.25</v>
          </cell>
          <cell r="Q90" t="str">
            <v xml:space="preserve">       e.  Average Length of Stay</v>
          </cell>
          <cell r="R90">
            <v>0</v>
          </cell>
          <cell r="S90">
            <v>5.0384615384615383</v>
          </cell>
          <cell r="T90">
            <v>0</v>
          </cell>
          <cell r="U90">
            <v>5.8</v>
          </cell>
          <cell r="V90">
            <v>0</v>
          </cell>
          <cell r="W90">
            <v>5.25</v>
          </cell>
          <cell r="Y90" t="str">
            <v xml:space="preserve">       e.  Average Length of Stay</v>
          </cell>
          <cell r="Z90">
            <v>0</v>
          </cell>
          <cell r="AA90">
            <v>5.0384615384615383</v>
          </cell>
          <cell r="AB90">
            <v>0</v>
          </cell>
          <cell r="AC90">
            <v>5.8</v>
          </cell>
          <cell r="AD90">
            <v>0</v>
          </cell>
          <cell r="AE90">
            <v>5.25</v>
          </cell>
        </row>
        <row r="92">
          <cell r="A92" t="str">
            <v>D.   Emergency Room Visits</v>
          </cell>
          <cell r="B92">
            <v>18</v>
          </cell>
          <cell r="C92">
            <v>18</v>
          </cell>
          <cell r="D92">
            <v>10</v>
          </cell>
          <cell r="E92">
            <v>10</v>
          </cell>
          <cell r="F92">
            <v>28</v>
          </cell>
          <cell r="G92">
            <v>28</v>
          </cell>
          <cell r="I92" t="str">
            <v>D.   Emergency Room Visits</v>
          </cell>
          <cell r="J92">
            <v>0</v>
          </cell>
          <cell r="K92">
            <v>18</v>
          </cell>
          <cell r="L92">
            <v>0</v>
          </cell>
          <cell r="M92">
            <v>10</v>
          </cell>
          <cell r="N92">
            <v>0</v>
          </cell>
          <cell r="O92">
            <v>28</v>
          </cell>
          <cell r="Q92" t="str">
            <v>D.   Emergency Room Visits</v>
          </cell>
          <cell r="R92">
            <v>0</v>
          </cell>
          <cell r="S92">
            <v>18</v>
          </cell>
          <cell r="T92">
            <v>0</v>
          </cell>
          <cell r="U92">
            <v>10</v>
          </cell>
          <cell r="V92">
            <v>0</v>
          </cell>
          <cell r="W92">
            <v>28</v>
          </cell>
          <cell r="Y92" t="str">
            <v>D.   Emergency Room Visits</v>
          </cell>
          <cell r="Z92">
            <v>0</v>
          </cell>
          <cell r="AA92">
            <v>18</v>
          </cell>
          <cell r="AB92">
            <v>0</v>
          </cell>
          <cell r="AC92">
            <v>10</v>
          </cell>
          <cell r="AD92">
            <v>0</v>
          </cell>
          <cell r="AE92">
            <v>28</v>
          </cell>
        </row>
        <row r="96">
          <cell r="A96" t="str">
            <v>Program Contractor Financial Reporting Systems - Report #11C Utilization Data Report Consolidated by County</v>
          </cell>
          <cell r="I96" t="str">
            <v>Program Contractor Financial Reporting Systems - Report #11C Utilization Data Report Consolidated by County</v>
          </cell>
          <cell r="Q96" t="str">
            <v>Program Contractor Financial Reporting Systems - Report #11C Utilization Data Report Consolidated by County</v>
          </cell>
          <cell r="Y96" t="str">
            <v>Program Contractor Financial Reporting Systems - Report #11C Utilization Data Report Consolidated by County</v>
          </cell>
        </row>
        <row r="98">
          <cell r="A98" t="str">
            <v>Statement for Program Contractor 110049 - Evercare of Arizona, Inc.</v>
          </cell>
          <cell r="F98" t="str">
            <v>County:</v>
          </cell>
          <cell r="G98" t="str">
            <v>La Paz</v>
          </cell>
          <cell r="I98" t="str">
            <v>Statement for Program Contractor 110049 - Evercare of Arizona, Inc.</v>
          </cell>
          <cell r="N98" t="str">
            <v>County:</v>
          </cell>
          <cell r="O98" t="str">
            <v>La Paz</v>
          </cell>
          <cell r="Q98" t="str">
            <v>Statement for Program Contractor 110049 - Evercare of Arizona, Inc.</v>
          </cell>
          <cell r="V98" t="str">
            <v>County:</v>
          </cell>
          <cell r="W98" t="str">
            <v>La Paz</v>
          </cell>
          <cell r="Y98" t="str">
            <v>Statement for Program Contractor 110049 - Evercare of Arizona, Inc.</v>
          </cell>
          <cell r="AD98" t="str">
            <v>County:</v>
          </cell>
          <cell r="AE98" t="str">
            <v>La Paz</v>
          </cell>
        </row>
        <row r="100">
          <cell r="A100" t="str">
            <v>For the Quarter ending 12/31/2005 in the Fiscal Year ending 9/30/2006</v>
          </cell>
          <cell r="F100" t="str">
            <v>Page 3 of 8</v>
          </cell>
          <cell r="I100" t="str">
            <v>For the Quarter ending 3/31/2006 in the Fiscal Year ending 9/30/2006</v>
          </cell>
          <cell r="N100" t="str">
            <v>Page 3 of 8</v>
          </cell>
          <cell r="Q100" t="str">
            <v>For the Quarter ending 6/30/2006 in the Fiscal Year ending 9/30/2006</v>
          </cell>
          <cell r="V100" t="str">
            <v>Page 3 of 8</v>
          </cell>
          <cell r="Y100" t="str">
            <v>For the Quarter ending 9/30/2006 in the Fiscal Year ending 9/30/2006</v>
          </cell>
          <cell r="AD100" t="str">
            <v>Page 3 of 8</v>
          </cell>
        </row>
        <row r="103">
          <cell r="A103" t="str">
            <v>Utilization Data Report by County</v>
          </cell>
          <cell r="I103" t="str">
            <v>Utilization Data Report by County</v>
          </cell>
          <cell r="Q103" t="str">
            <v>Utilization Data Report by County</v>
          </cell>
          <cell r="Y103" t="str">
            <v>Utilization Data Report by County</v>
          </cell>
        </row>
        <row r="105">
          <cell r="B105" t="str">
            <v>MEDICARE</v>
          </cell>
          <cell r="D105" t="str">
            <v>NON-MEDICARE</v>
          </cell>
          <cell r="F105" t="str">
            <v>TOTAL</v>
          </cell>
          <cell r="J105" t="str">
            <v>MEDICARE</v>
          </cell>
          <cell r="L105" t="str">
            <v>NON-MEDICARE</v>
          </cell>
          <cell r="N105" t="str">
            <v>TOTAL</v>
          </cell>
          <cell r="R105" t="str">
            <v>MEDICARE</v>
          </cell>
          <cell r="T105" t="str">
            <v>NON-MEDICARE</v>
          </cell>
          <cell r="V105" t="str">
            <v>TOTAL</v>
          </cell>
          <cell r="Z105" t="str">
            <v>MEDICARE</v>
          </cell>
          <cell r="AB105" t="str">
            <v>NON-MEDICARE</v>
          </cell>
          <cell r="AD105" t="str">
            <v>TOTAL</v>
          </cell>
        </row>
        <row r="106">
          <cell r="A106" t="str">
            <v>ITEM DESCRIPTION</v>
          </cell>
          <cell r="B106" t="str">
            <v>Current</v>
          </cell>
          <cell r="D106" t="str">
            <v>Current</v>
          </cell>
          <cell r="F106" t="str">
            <v>Current</v>
          </cell>
          <cell r="I106" t="str">
            <v>ITEM DESCRIPTION</v>
          </cell>
          <cell r="J106" t="str">
            <v>Current</v>
          </cell>
          <cell r="L106" t="str">
            <v>Current</v>
          </cell>
          <cell r="N106" t="str">
            <v>Current</v>
          </cell>
          <cell r="Q106" t="str">
            <v>ITEM DESCRIPTION</v>
          </cell>
          <cell r="R106" t="str">
            <v>Current</v>
          </cell>
          <cell r="T106" t="str">
            <v>Current</v>
          </cell>
          <cell r="V106" t="str">
            <v>Current</v>
          </cell>
          <cell r="Y106" t="str">
            <v>ITEM DESCRIPTION</v>
          </cell>
          <cell r="Z106" t="str">
            <v>Current</v>
          </cell>
          <cell r="AB106" t="str">
            <v>Current</v>
          </cell>
          <cell r="AD106" t="str">
            <v>Current</v>
          </cell>
        </row>
        <row r="107">
          <cell r="B107" t="str">
            <v>Period</v>
          </cell>
          <cell r="C107" t="str">
            <v>YTD</v>
          </cell>
          <cell r="D107" t="str">
            <v>Period</v>
          </cell>
          <cell r="E107" t="str">
            <v>YTD</v>
          </cell>
          <cell r="F107" t="str">
            <v>Period</v>
          </cell>
          <cell r="G107" t="str">
            <v>YTD</v>
          </cell>
          <cell r="J107" t="str">
            <v>Period</v>
          </cell>
          <cell r="K107" t="str">
            <v>YTD</v>
          </cell>
          <cell r="L107" t="str">
            <v>Period</v>
          </cell>
          <cell r="M107" t="str">
            <v>YTD</v>
          </cell>
          <cell r="N107" t="str">
            <v>Period</v>
          </cell>
          <cell r="O107" t="str">
            <v>YTD</v>
          </cell>
          <cell r="R107" t="str">
            <v>Period</v>
          </cell>
          <cell r="S107" t="str">
            <v>YTD</v>
          </cell>
          <cell r="T107" t="str">
            <v>Period</v>
          </cell>
          <cell r="U107" t="str">
            <v>YTD</v>
          </cell>
          <cell r="V107" t="str">
            <v>Period</v>
          </cell>
          <cell r="W107" t="str">
            <v>YTD</v>
          </cell>
          <cell r="Z107" t="str">
            <v>Period</v>
          </cell>
          <cell r="AA107" t="str">
            <v>YTD</v>
          </cell>
          <cell r="AB107" t="str">
            <v>Period</v>
          </cell>
          <cell r="AC107" t="str">
            <v>YTD</v>
          </cell>
          <cell r="AD107" t="str">
            <v>Period</v>
          </cell>
          <cell r="AE107" t="str">
            <v>YTD</v>
          </cell>
        </row>
        <row r="108">
          <cell r="A108" t="str">
            <v>A.   Enrollees (At End of Period)</v>
          </cell>
          <cell r="B108">
            <v>65</v>
          </cell>
          <cell r="D108">
            <v>6</v>
          </cell>
          <cell r="F108">
            <v>71</v>
          </cell>
          <cell r="I108" t="str">
            <v>A.   Enrollees (At End of Period)</v>
          </cell>
          <cell r="J108">
            <v>0</v>
          </cell>
          <cell r="L108">
            <v>0</v>
          </cell>
          <cell r="N108">
            <v>0</v>
          </cell>
          <cell r="Q108" t="str">
            <v>A.   Enrollees (At End of Period)</v>
          </cell>
          <cell r="R108">
            <v>0</v>
          </cell>
          <cell r="T108">
            <v>0</v>
          </cell>
          <cell r="V108">
            <v>0</v>
          </cell>
          <cell r="Y108" t="str">
            <v>A.   Enrollees (At End of Period)</v>
          </cell>
          <cell r="Z108">
            <v>0</v>
          </cell>
          <cell r="AB108">
            <v>0</v>
          </cell>
          <cell r="AD108">
            <v>0</v>
          </cell>
        </row>
        <row r="110">
          <cell r="A110" t="str">
            <v>B.   Member Months (Unduplicated)</v>
          </cell>
          <cell r="B110">
            <v>222.08120000000002</v>
          </cell>
          <cell r="C110">
            <v>222.08120000000002</v>
          </cell>
          <cell r="D110">
            <v>17.07</v>
          </cell>
          <cell r="E110">
            <v>17.07</v>
          </cell>
          <cell r="F110">
            <v>239.15120000000002</v>
          </cell>
          <cell r="G110">
            <v>239.15120000000002</v>
          </cell>
          <cell r="I110" t="str">
            <v>B.   Member Months (Unduplicated)</v>
          </cell>
          <cell r="J110">
            <v>0</v>
          </cell>
          <cell r="K110">
            <v>222.08120000000002</v>
          </cell>
          <cell r="L110">
            <v>0</v>
          </cell>
          <cell r="M110">
            <v>17.07</v>
          </cell>
          <cell r="N110">
            <v>0</v>
          </cell>
          <cell r="O110">
            <v>239.15120000000002</v>
          </cell>
          <cell r="Q110" t="str">
            <v>B.   Member Months (Unduplicated)</v>
          </cell>
          <cell r="R110">
            <v>0</v>
          </cell>
          <cell r="S110">
            <v>222.08120000000002</v>
          </cell>
          <cell r="T110">
            <v>0</v>
          </cell>
          <cell r="U110">
            <v>17.07</v>
          </cell>
          <cell r="V110">
            <v>0</v>
          </cell>
          <cell r="W110">
            <v>239.15120000000002</v>
          </cell>
          <cell r="Y110" t="str">
            <v>B.   Member Months (Unduplicated)</v>
          </cell>
          <cell r="Z110">
            <v>0</v>
          </cell>
          <cell r="AA110">
            <v>222.08120000000002</v>
          </cell>
          <cell r="AB110">
            <v>0</v>
          </cell>
          <cell r="AC110">
            <v>17.07</v>
          </cell>
          <cell r="AD110">
            <v>0</v>
          </cell>
          <cell r="AE110">
            <v>239.15120000000002</v>
          </cell>
        </row>
        <row r="111">
          <cell r="A111" t="str">
            <v xml:space="preserve">   Institutional Member Months Total</v>
          </cell>
          <cell r="B111">
            <v>122.67000000000002</v>
          </cell>
          <cell r="C111">
            <v>122.67000000000002</v>
          </cell>
          <cell r="D111">
            <v>3</v>
          </cell>
          <cell r="E111">
            <v>3</v>
          </cell>
          <cell r="F111">
            <v>125.67000000000002</v>
          </cell>
          <cell r="G111">
            <v>125.67000000000002</v>
          </cell>
          <cell r="I111" t="str">
            <v xml:space="preserve">   Institutional Member Months Total</v>
          </cell>
          <cell r="J111">
            <v>0</v>
          </cell>
          <cell r="K111">
            <v>122.67000000000002</v>
          </cell>
          <cell r="L111">
            <v>0</v>
          </cell>
          <cell r="M111">
            <v>3</v>
          </cell>
          <cell r="N111">
            <v>0</v>
          </cell>
          <cell r="O111">
            <v>125.67000000000002</v>
          </cell>
          <cell r="Q111" t="str">
            <v xml:space="preserve">   Institutional Member Months Total</v>
          </cell>
          <cell r="R111">
            <v>0</v>
          </cell>
          <cell r="S111">
            <v>122.67000000000002</v>
          </cell>
          <cell r="T111">
            <v>0</v>
          </cell>
          <cell r="U111">
            <v>3</v>
          </cell>
          <cell r="V111">
            <v>0</v>
          </cell>
          <cell r="W111">
            <v>125.67000000000002</v>
          </cell>
          <cell r="Y111" t="str">
            <v xml:space="preserve">   Institutional Member Months Total</v>
          </cell>
          <cell r="Z111">
            <v>0</v>
          </cell>
          <cell r="AA111">
            <v>122.67000000000002</v>
          </cell>
          <cell r="AB111">
            <v>0</v>
          </cell>
          <cell r="AC111">
            <v>3</v>
          </cell>
          <cell r="AD111">
            <v>0</v>
          </cell>
          <cell r="AE111">
            <v>125.67000000000002</v>
          </cell>
        </row>
        <row r="112">
          <cell r="A112" t="str">
            <v xml:space="preserve">   1.  Level I</v>
          </cell>
          <cell r="B112">
            <v>78.349999999999994</v>
          </cell>
          <cell r="C112">
            <v>78.349999999999994</v>
          </cell>
          <cell r="D112">
            <v>0</v>
          </cell>
          <cell r="E112">
            <v>0</v>
          </cell>
          <cell r="F112">
            <v>78.349999999999994</v>
          </cell>
          <cell r="G112">
            <v>78.349999999999994</v>
          </cell>
          <cell r="I112" t="str">
            <v xml:space="preserve">   1.  Level I</v>
          </cell>
          <cell r="J112">
            <v>0</v>
          </cell>
          <cell r="K112">
            <v>78.349999999999994</v>
          </cell>
          <cell r="L112">
            <v>0</v>
          </cell>
          <cell r="M112">
            <v>0</v>
          </cell>
          <cell r="N112">
            <v>0</v>
          </cell>
          <cell r="O112">
            <v>78.349999999999994</v>
          </cell>
          <cell r="Q112" t="str">
            <v xml:space="preserve">   1.  Level I</v>
          </cell>
          <cell r="R112">
            <v>0</v>
          </cell>
          <cell r="S112">
            <v>78.349999999999994</v>
          </cell>
          <cell r="T112">
            <v>0</v>
          </cell>
          <cell r="U112">
            <v>0</v>
          </cell>
          <cell r="V112">
            <v>0</v>
          </cell>
          <cell r="W112">
            <v>78.349999999999994</v>
          </cell>
          <cell r="Y112" t="str">
            <v xml:space="preserve">   1.  Level I</v>
          </cell>
          <cell r="Z112">
            <v>0</v>
          </cell>
          <cell r="AA112">
            <v>78.349999999999994</v>
          </cell>
          <cell r="AB112">
            <v>0</v>
          </cell>
          <cell r="AC112">
            <v>0</v>
          </cell>
          <cell r="AD112">
            <v>0</v>
          </cell>
          <cell r="AE112">
            <v>78.349999999999994</v>
          </cell>
        </row>
        <row r="113">
          <cell r="A113" t="str">
            <v xml:space="preserve">   2.  Level II</v>
          </cell>
          <cell r="B113">
            <v>37.57</v>
          </cell>
          <cell r="C113">
            <v>37.57</v>
          </cell>
          <cell r="D113">
            <v>3</v>
          </cell>
          <cell r="E113">
            <v>3</v>
          </cell>
          <cell r="F113">
            <v>40.57</v>
          </cell>
          <cell r="G113">
            <v>40.57</v>
          </cell>
          <cell r="I113" t="str">
            <v xml:space="preserve">   2.  Level II</v>
          </cell>
          <cell r="J113">
            <v>0</v>
          </cell>
          <cell r="K113">
            <v>37.57</v>
          </cell>
          <cell r="L113">
            <v>0</v>
          </cell>
          <cell r="M113">
            <v>3</v>
          </cell>
          <cell r="N113">
            <v>0</v>
          </cell>
          <cell r="O113">
            <v>40.57</v>
          </cell>
          <cell r="Q113" t="str">
            <v xml:space="preserve">   2.  Level II</v>
          </cell>
          <cell r="R113">
            <v>0</v>
          </cell>
          <cell r="S113">
            <v>37.57</v>
          </cell>
          <cell r="T113">
            <v>0</v>
          </cell>
          <cell r="U113">
            <v>3</v>
          </cell>
          <cell r="V113">
            <v>0</v>
          </cell>
          <cell r="W113">
            <v>40.57</v>
          </cell>
          <cell r="Y113" t="str">
            <v xml:space="preserve">   2.  Level II</v>
          </cell>
          <cell r="Z113">
            <v>0</v>
          </cell>
          <cell r="AA113">
            <v>37.57</v>
          </cell>
          <cell r="AB113">
            <v>0</v>
          </cell>
          <cell r="AC113">
            <v>3</v>
          </cell>
          <cell r="AD113">
            <v>0</v>
          </cell>
          <cell r="AE113">
            <v>40.57</v>
          </cell>
        </row>
        <row r="114">
          <cell r="A114" t="str">
            <v xml:space="preserve">   3.  Level III</v>
          </cell>
          <cell r="B114">
            <v>6.75</v>
          </cell>
          <cell r="C114">
            <v>6.75</v>
          </cell>
          <cell r="D114">
            <v>0</v>
          </cell>
          <cell r="E114">
            <v>0</v>
          </cell>
          <cell r="F114">
            <v>6.75</v>
          </cell>
          <cell r="G114">
            <v>6.75</v>
          </cell>
          <cell r="I114" t="str">
            <v xml:space="preserve">   3.  Level III</v>
          </cell>
          <cell r="J114">
            <v>0</v>
          </cell>
          <cell r="K114">
            <v>6.75</v>
          </cell>
          <cell r="L114">
            <v>0</v>
          </cell>
          <cell r="M114">
            <v>0</v>
          </cell>
          <cell r="N114">
            <v>0</v>
          </cell>
          <cell r="O114">
            <v>6.75</v>
          </cell>
          <cell r="Q114" t="str">
            <v xml:space="preserve">   3.  Level III</v>
          </cell>
          <cell r="R114">
            <v>0</v>
          </cell>
          <cell r="S114">
            <v>6.75</v>
          </cell>
          <cell r="T114">
            <v>0</v>
          </cell>
          <cell r="U114">
            <v>0</v>
          </cell>
          <cell r="V114">
            <v>0</v>
          </cell>
          <cell r="W114">
            <v>6.75</v>
          </cell>
          <cell r="Y114" t="str">
            <v xml:space="preserve">   3.  Level III</v>
          </cell>
          <cell r="Z114">
            <v>0</v>
          </cell>
          <cell r="AA114">
            <v>6.75</v>
          </cell>
          <cell r="AB114">
            <v>0</v>
          </cell>
          <cell r="AC114">
            <v>0</v>
          </cell>
          <cell r="AD114">
            <v>0</v>
          </cell>
          <cell r="AE114">
            <v>6.75</v>
          </cell>
        </row>
        <row r="115">
          <cell r="A115" t="str">
            <v xml:space="preserve">   4.  Level IV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 t="str">
            <v xml:space="preserve">   4.  Level IV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 t="str">
            <v xml:space="preserve">   4.  Level IV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Y115" t="str">
            <v xml:space="preserve">   4.  Level IV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</row>
        <row r="116">
          <cell r="A116" t="str">
            <v xml:space="preserve">   5.</v>
          </cell>
          <cell r="I116" t="str">
            <v xml:space="preserve">   5.</v>
          </cell>
          <cell r="Q116" t="str">
            <v xml:space="preserve">   5.</v>
          </cell>
          <cell r="Y116" t="str">
            <v xml:space="preserve">   5.</v>
          </cell>
        </row>
        <row r="117">
          <cell r="A117" t="str">
            <v xml:space="preserve">   6.</v>
          </cell>
          <cell r="I117" t="str">
            <v xml:space="preserve">   6.</v>
          </cell>
          <cell r="Q117" t="str">
            <v xml:space="preserve">   6.</v>
          </cell>
          <cell r="Y117" t="str">
            <v xml:space="preserve">   6.</v>
          </cell>
        </row>
        <row r="118">
          <cell r="A118" t="str">
            <v xml:space="preserve">   7.  Home and Community Based Services (HCBS) Total</v>
          </cell>
          <cell r="B118">
            <v>95.55</v>
          </cell>
          <cell r="C118">
            <v>95.55</v>
          </cell>
          <cell r="D118">
            <v>14.07</v>
          </cell>
          <cell r="E118">
            <v>14.07</v>
          </cell>
          <cell r="F118">
            <v>109.62</v>
          </cell>
          <cell r="G118">
            <v>109.62</v>
          </cell>
          <cell r="I118" t="str">
            <v xml:space="preserve">   7.  Home and Community Based Services (HCBS) Total</v>
          </cell>
          <cell r="J118">
            <v>0</v>
          </cell>
          <cell r="K118">
            <v>95.55</v>
          </cell>
          <cell r="L118">
            <v>0</v>
          </cell>
          <cell r="M118">
            <v>14.07</v>
          </cell>
          <cell r="N118">
            <v>0</v>
          </cell>
          <cell r="O118">
            <v>109.62</v>
          </cell>
          <cell r="Q118" t="str">
            <v xml:space="preserve">   7.  Home and Community Based Services (HCBS) Total</v>
          </cell>
          <cell r="R118">
            <v>0</v>
          </cell>
          <cell r="S118">
            <v>95.55</v>
          </cell>
          <cell r="T118">
            <v>0</v>
          </cell>
          <cell r="U118">
            <v>14.07</v>
          </cell>
          <cell r="V118">
            <v>0</v>
          </cell>
          <cell r="W118">
            <v>109.62</v>
          </cell>
          <cell r="Y118" t="str">
            <v xml:space="preserve">   7.  Home and Community Based Services (HCBS) Total</v>
          </cell>
          <cell r="Z118">
            <v>0</v>
          </cell>
          <cell r="AA118">
            <v>95.55</v>
          </cell>
          <cell r="AB118">
            <v>0</v>
          </cell>
          <cell r="AC118">
            <v>14.07</v>
          </cell>
          <cell r="AD118">
            <v>0</v>
          </cell>
          <cell r="AE118">
            <v>109.62</v>
          </cell>
        </row>
        <row r="119">
          <cell r="A119" t="str">
            <v xml:space="preserve">       a.  Adult Foster Care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 t="str">
            <v xml:space="preserve">       a.  Adult Foster Care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 t="str">
            <v xml:space="preserve">       a.  Adult Foster Care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Y119" t="str">
            <v xml:space="preserve">       a.  Adult Foster Care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A120" t="str">
            <v xml:space="preserve">       b.  Assisted Living Home (Adult Care Home)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 t="str">
            <v xml:space="preserve">       b.  Assisted Living Home (Adult Care Home)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 t="str">
            <v xml:space="preserve">       b.  Assisted Living Home (Adult Care Home)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Y120" t="str">
            <v xml:space="preserve">       b.  Assisted Living Home (Adult Care Home)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</row>
        <row r="121">
          <cell r="A121" t="str">
            <v xml:space="preserve">       c.  Group Home (DD)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 t="str">
            <v xml:space="preserve">       c.  Group Home (DD)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 t="str">
            <v xml:space="preserve">       c.  Group Home (DD)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Y121" t="str">
            <v xml:space="preserve">       c.  Group Home (DD)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</row>
        <row r="122">
          <cell r="A122" t="str">
            <v xml:space="preserve">       d.  Individual Home</v>
          </cell>
          <cell r="B122">
            <v>69.900000000000006</v>
          </cell>
          <cell r="C122">
            <v>69.900000000000006</v>
          </cell>
          <cell r="D122">
            <v>3</v>
          </cell>
          <cell r="E122">
            <v>3</v>
          </cell>
          <cell r="F122">
            <v>72.900000000000006</v>
          </cell>
          <cell r="G122">
            <v>72.900000000000006</v>
          </cell>
          <cell r="I122" t="str">
            <v xml:space="preserve">       d.  Individual Home</v>
          </cell>
          <cell r="J122">
            <v>0</v>
          </cell>
          <cell r="K122">
            <v>69.900000000000006</v>
          </cell>
          <cell r="L122">
            <v>0</v>
          </cell>
          <cell r="M122">
            <v>3</v>
          </cell>
          <cell r="N122">
            <v>0</v>
          </cell>
          <cell r="O122">
            <v>72.900000000000006</v>
          </cell>
          <cell r="Q122" t="str">
            <v xml:space="preserve">       d.  Individual Home</v>
          </cell>
          <cell r="R122">
            <v>0</v>
          </cell>
          <cell r="S122">
            <v>69.900000000000006</v>
          </cell>
          <cell r="T122">
            <v>0</v>
          </cell>
          <cell r="U122">
            <v>3</v>
          </cell>
          <cell r="V122">
            <v>0</v>
          </cell>
          <cell r="W122">
            <v>72.900000000000006</v>
          </cell>
          <cell r="Y122" t="str">
            <v xml:space="preserve">       d.  Individual Home</v>
          </cell>
          <cell r="Z122">
            <v>0</v>
          </cell>
          <cell r="AA122">
            <v>69.900000000000006</v>
          </cell>
          <cell r="AB122">
            <v>0</v>
          </cell>
          <cell r="AC122">
            <v>3</v>
          </cell>
          <cell r="AD122">
            <v>0</v>
          </cell>
          <cell r="AE122">
            <v>72.900000000000006</v>
          </cell>
        </row>
        <row r="123">
          <cell r="A123" t="str">
            <v xml:space="preserve">       e.  Assisted Living Centers (SRL)</v>
          </cell>
          <cell r="B123">
            <v>8.65</v>
          </cell>
          <cell r="C123">
            <v>8.65</v>
          </cell>
          <cell r="D123">
            <v>0</v>
          </cell>
          <cell r="E123">
            <v>0</v>
          </cell>
          <cell r="F123">
            <v>8.65</v>
          </cell>
          <cell r="G123">
            <v>8.65</v>
          </cell>
          <cell r="I123" t="str">
            <v xml:space="preserve">       e.  Assisted Living Centers (SRL)</v>
          </cell>
          <cell r="J123">
            <v>0</v>
          </cell>
          <cell r="K123">
            <v>8.65</v>
          </cell>
          <cell r="L123">
            <v>0</v>
          </cell>
          <cell r="M123">
            <v>0</v>
          </cell>
          <cell r="N123">
            <v>0</v>
          </cell>
          <cell r="O123">
            <v>8.65</v>
          </cell>
          <cell r="Q123" t="str">
            <v xml:space="preserve">       e.  Assisted Living Centers (SRL)</v>
          </cell>
          <cell r="R123">
            <v>0</v>
          </cell>
          <cell r="S123">
            <v>8.65</v>
          </cell>
          <cell r="T123">
            <v>0</v>
          </cell>
          <cell r="U123">
            <v>0</v>
          </cell>
          <cell r="V123">
            <v>0</v>
          </cell>
          <cell r="W123">
            <v>8.65</v>
          </cell>
          <cell r="Y123" t="str">
            <v xml:space="preserve">       e.  Assisted Living Centers (SRL)</v>
          </cell>
          <cell r="Z123">
            <v>0</v>
          </cell>
          <cell r="AA123">
            <v>8.65</v>
          </cell>
          <cell r="AB123">
            <v>0</v>
          </cell>
          <cell r="AC123">
            <v>0</v>
          </cell>
          <cell r="AD123">
            <v>0</v>
          </cell>
          <cell r="AE123">
            <v>8.65</v>
          </cell>
        </row>
        <row r="124">
          <cell r="A124" t="str">
            <v xml:space="preserve">       f.  Other (Hospice)</v>
          </cell>
          <cell r="B124">
            <v>0</v>
          </cell>
          <cell r="C124">
            <v>0</v>
          </cell>
          <cell r="D124">
            <v>3</v>
          </cell>
          <cell r="E124">
            <v>3</v>
          </cell>
          <cell r="F124">
            <v>3</v>
          </cell>
          <cell r="G124">
            <v>3</v>
          </cell>
          <cell r="I124" t="str">
            <v xml:space="preserve">       f.  Other (Hospice)</v>
          </cell>
          <cell r="J124">
            <v>0</v>
          </cell>
          <cell r="K124">
            <v>0</v>
          </cell>
          <cell r="L124">
            <v>0</v>
          </cell>
          <cell r="M124">
            <v>3</v>
          </cell>
          <cell r="N124">
            <v>0</v>
          </cell>
          <cell r="O124">
            <v>3</v>
          </cell>
          <cell r="Q124" t="str">
            <v xml:space="preserve">       f.  Other (Hospice)</v>
          </cell>
          <cell r="R124">
            <v>0</v>
          </cell>
          <cell r="S124">
            <v>0</v>
          </cell>
          <cell r="T124">
            <v>0</v>
          </cell>
          <cell r="U124">
            <v>3</v>
          </cell>
          <cell r="V124">
            <v>0</v>
          </cell>
          <cell r="W124">
            <v>3</v>
          </cell>
          <cell r="Y124" t="str">
            <v xml:space="preserve">       f.  Other (Hospice)</v>
          </cell>
          <cell r="Z124">
            <v>0</v>
          </cell>
          <cell r="AA124">
            <v>0</v>
          </cell>
          <cell r="AB124">
            <v>0</v>
          </cell>
          <cell r="AC124">
            <v>3</v>
          </cell>
          <cell r="AD124">
            <v>0</v>
          </cell>
          <cell r="AE124">
            <v>3</v>
          </cell>
        </row>
        <row r="125">
          <cell r="A125" t="str">
            <v xml:space="preserve">       g.  Attendant Care</v>
          </cell>
          <cell r="B125">
            <v>17</v>
          </cell>
          <cell r="C125">
            <v>17</v>
          </cell>
          <cell r="D125">
            <v>8.07</v>
          </cell>
          <cell r="E125">
            <v>8.07</v>
          </cell>
          <cell r="F125">
            <v>25.07</v>
          </cell>
          <cell r="G125">
            <v>25.07</v>
          </cell>
          <cell r="I125" t="str">
            <v xml:space="preserve">       g.  Attendant Care</v>
          </cell>
          <cell r="J125">
            <v>0</v>
          </cell>
          <cell r="K125">
            <v>17</v>
          </cell>
          <cell r="L125">
            <v>0</v>
          </cell>
          <cell r="M125">
            <v>8.07</v>
          </cell>
          <cell r="N125">
            <v>0</v>
          </cell>
          <cell r="O125">
            <v>25.07</v>
          </cell>
          <cell r="Q125" t="str">
            <v xml:space="preserve">       g.  Attendant Care</v>
          </cell>
          <cell r="R125">
            <v>0</v>
          </cell>
          <cell r="S125">
            <v>17</v>
          </cell>
          <cell r="T125">
            <v>0</v>
          </cell>
          <cell r="U125">
            <v>8.07</v>
          </cell>
          <cell r="V125">
            <v>0</v>
          </cell>
          <cell r="W125">
            <v>25.07</v>
          </cell>
          <cell r="Y125" t="str">
            <v xml:space="preserve">       g.  Attendant Care</v>
          </cell>
          <cell r="Z125">
            <v>0</v>
          </cell>
          <cell r="AA125">
            <v>17</v>
          </cell>
          <cell r="AB125">
            <v>0</v>
          </cell>
          <cell r="AC125">
            <v>8.07</v>
          </cell>
          <cell r="AD125">
            <v>0</v>
          </cell>
          <cell r="AE125">
            <v>25.07</v>
          </cell>
        </row>
        <row r="126">
          <cell r="A126" t="str">
            <v xml:space="preserve">   8.  Acute Care</v>
          </cell>
          <cell r="B126">
            <v>7.5299999999999994</v>
          </cell>
          <cell r="C126">
            <v>7.5299999999999994</v>
          </cell>
          <cell r="D126">
            <v>0</v>
          </cell>
          <cell r="E126">
            <v>0</v>
          </cell>
          <cell r="F126">
            <v>7.5299999999999994</v>
          </cell>
          <cell r="G126">
            <v>7.5299999999999994</v>
          </cell>
          <cell r="I126" t="str">
            <v xml:space="preserve">   8.  Acute Care</v>
          </cell>
          <cell r="J126">
            <v>0</v>
          </cell>
          <cell r="K126">
            <v>7.5299999999999994</v>
          </cell>
          <cell r="L126">
            <v>0</v>
          </cell>
          <cell r="M126">
            <v>0</v>
          </cell>
          <cell r="N126">
            <v>0</v>
          </cell>
          <cell r="O126">
            <v>7.5299999999999994</v>
          </cell>
          <cell r="Q126" t="str">
            <v xml:space="preserve">   8.  Acute Care</v>
          </cell>
          <cell r="R126">
            <v>0</v>
          </cell>
          <cell r="S126">
            <v>7.5299999999999994</v>
          </cell>
          <cell r="T126">
            <v>0</v>
          </cell>
          <cell r="U126">
            <v>0</v>
          </cell>
          <cell r="V126">
            <v>0</v>
          </cell>
          <cell r="W126">
            <v>7.5299999999999994</v>
          </cell>
          <cell r="Y126" t="str">
            <v xml:space="preserve">   8.  Acute Care</v>
          </cell>
          <cell r="Z126">
            <v>0</v>
          </cell>
          <cell r="AA126">
            <v>7.5299999999999994</v>
          </cell>
          <cell r="AB126">
            <v>0</v>
          </cell>
          <cell r="AC126">
            <v>0</v>
          </cell>
          <cell r="AD126">
            <v>0</v>
          </cell>
          <cell r="AE126">
            <v>7.5299999999999994</v>
          </cell>
        </row>
        <row r="127">
          <cell r="A127" t="str">
            <v xml:space="preserve">   9.  Ventilator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I127" t="str">
            <v xml:space="preserve">   9.  Ventilator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 t="str">
            <v xml:space="preserve">   9.  Ventilator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Y127" t="str">
            <v xml:space="preserve">   9.  Ventilator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</row>
        <row r="128">
          <cell r="A128" t="str">
            <v xml:space="preserve">  10.  Prior Period</v>
          </cell>
          <cell r="B128">
            <v>19.161200000000001</v>
          </cell>
          <cell r="C128">
            <v>19.161200000000001</v>
          </cell>
          <cell r="D128">
            <v>0</v>
          </cell>
          <cell r="E128">
            <v>0</v>
          </cell>
          <cell r="F128">
            <v>19.161200000000001</v>
          </cell>
          <cell r="G128">
            <v>19.161200000000001</v>
          </cell>
          <cell r="I128" t="str">
            <v xml:space="preserve">  10.  Prior Period</v>
          </cell>
          <cell r="J128">
            <v>0</v>
          </cell>
          <cell r="K128">
            <v>19.161200000000001</v>
          </cell>
          <cell r="L128">
            <v>0</v>
          </cell>
          <cell r="M128">
            <v>0</v>
          </cell>
          <cell r="N128">
            <v>0</v>
          </cell>
          <cell r="O128">
            <v>19.161200000000001</v>
          </cell>
          <cell r="Q128" t="str">
            <v xml:space="preserve">  10.  Prior Period</v>
          </cell>
          <cell r="R128">
            <v>0</v>
          </cell>
          <cell r="S128">
            <v>19.161200000000001</v>
          </cell>
          <cell r="T128">
            <v>0</v>
          </cell>
          <cell r="U128">
            <v>0</v>
          </cell>
          <cell r="V128">
            <v>0</v>
          </cell>
          <cell r="W128">
            <v>19.161200000000001</v>
          </cell>
          <cell r="Y128" t="str">
            <v xml:space="preserve">  10.  Prior Period</v>
          </cell>
          <cell r="Z128">
            <v>0</v>
          </cell>
          <cell r="AA128">
            <v>19.161200000000001</v>
          </cell>
          <cell r="AB128">
            <v>0</v>
          </cell>
          <cell r="AC128">
            <v>0</v>
          </cell>
          <cell r="AD128">
            <v>0</v>
          </cell>
          <cell r="AE128">
            <v>19.161200000000001</v>
          </cell>
        </row>
        <row r="129">
          <cell r="A129" t="str">
            <v xml:space="preserve">  11.  Other - Not Placed</v>
          </cell>
          <cell r="B129">
            <v>-22.83</v>
          </cell>
          <cell r="C129">
            <v>-22.83</v>
          </cell>
          <cell r="D129">
            <v>0</v>
          </cell>
          <cell r="E129">
            <v>0</v>
          </cell>
          <cell r="F129">
            <v>-22.83</v>
          </cell>
          <cell r="G129">
            <v>-22.83</v>
          </cell>
          <cell r="I129" t="str">
            <v xml:space="preserve">  11.  Other - Not Placed</v>
          </cell>
          <cell r="J129">
            <v>0</v>
          </cell>
          <cell r="K129">
            <v>-22.83</v>
          </cell>
          <cell r="L129">
            <v>0</v>
          </cell>
          <cell r="M129">
            <v>0</v>
          </cell>
          <cell r="N129">
            <v>0</v>
          </cell>
          <cell r="O129">
            <v>-22.83</v>
          </cell>
          <cell r="Q129" t="str">
            <v xml:space="preserve">  11.  Other - Not Placed</v>
          </cell>
          <cell r="R129">
            <v>0</v>
          </cell>
          <cell r="S129">
            <v>-22.83</v>
          </cell>
          <cell r="T129">
            <v>0</v>
          </cell>
          <cell r="U129">
            <v>0</v>
          </cell>
          <cell r="V129">
            <v>0</v>
          </cell>
          <cell r="W129">
            <v>-22.83</v>
          </cell>
          <cell r="Y129" t="str">
            <v xml:space="preserve">  11.  Other - Not Placed</v>
          </cell>
          <cell r="Z129">
            <v>0</v>
          </cell>
          <cell r="AA129">
            <v>-22.83</v>
          </cell>
          <cell r="AB129">
            <v>0</v>
          </cell>
          <cell r="AC129">
            <v>0</v>
          </cell>
          <cell r="AD129">
            <v>0</v>
          </cell>
          <cell r="AE129">
            <v>-22.83</v>
          </cell>
        </row>
        <row r="131">
          <cell r="A131" t="str">
            <v>C.   Acute Patient Day Information</v>
          </cell>
          <cell r="I131" t="str">
            <v>C.   Acute Patient Day Information</v>
          </cell>
          <cell r="Q131" t="str">
            <v>C.   Acute Patient Day Information</v>
          </cell>
          <cell r="Y131" t="str">
            <v>C.   Acute Patient Day Information</v>
          </cell>
        </row>
        <row r="132">
          <cell r="A132" t="str">
            <v xml:space="preserve">       a.  Admissions</v>
          </cell>
          <cell r="B132">
            <v>17</v>
          </cell>
          <cell r="C132">
            <v>17</v>
          </cell>
          <cell r="D132">
            <v>2</v>
          </cell>
          <cell r="E132">
            <v>2</v>
          </cell>
          <cell r="F132">
            <v>19</v>
          </cell>
          <cell r="G132">
            <v>19</v>
          </cell>
          <cell r="I132" t="str">
            <v xml:space="preserve">       a.  Admissions</v>
          </cell>
          <cell r="J132">
            <v>0</v>
          </cell>
          <cell r="K132">
            <v>17</v>
          </cell>
          <cell r="L132">
            <v>0</v>
          </cell>
          <cell r="M132">
            <v>2</v>
          </cell>
          <cell r="N132">
            <v>0</v>
          </cell>
          <cell r="O132">
            <v>19</v>
          </cell>
          <cell r="Q132" t="str">
            <v xml:space="preserve">       a.  Admissions</v>
          </cell>
          <cell r="R132">
            <v>0</v>
          </cell>
          <cell r="S132">
            <v>17</v>
          </cell>
          <cell r="T132">
            <v>0</v>
          </cell>
          <cell r="U132">
            <v>2</v>
          </cell>
          <cell r="V132">
            <v>0</v>
          </cell>
          <cell r="W132">
            <v>19</v>
          </cell>
          <cell r="Y132" t="str">
            <v xml:space="preserve">       a.  Admissions</v>
          </cell>
          <cell r="Z132">
            <v>0</v>
          </cell>
          <cell r="AA132">
            <v>17</v>
          </cell>
          <cell r="AB132">
            <v>0</v>
          </cell>
          <cell r="AC132">
            <v>2</v>
          </cell>
          <cell r="AD132">
            <v>0</v>
          </cell>
          <cell r="AE132">
            <v>19</v>
          </cell>
        </row>
        <row r="133">
          <cell r="A133" t="str">
            <v xml:space="preserve">       b.  Patient Days</v>
          </cell>
          <cell r="B133">
            <v>95</v>
          </cell>
          <cell r="C133">
            <v>95</v>
          </cell>
          <cell r="D133">
            <v>6</v>
          </cell>
          <cell r="E133">
            <v>6</v>
          </cell>
          <cell r="F133">
            <v>101</v>
          </cell>
          <cell r="G133">
            <v>101</v>
          </cell>
          <cell r="I133" t="str">
            <v xml:space="preserve">       b.  Patient Days</v>
          </cell>
          <cell r="J133">
            <v>0</v>
          </cell>
          <cell r="K133">
            <v>95</v>
          </cell>
          <cell r="L133">
            <v>0</v>
          </cell>
          <cell r="M133">
            <v>6</v>
          </cell>
          <cell r="N133">
            <v>0</v>
          </cell>
          <cell r="O133">
            <v>101</v>
          </cell>
          <cell r="Q133" t="str">
            <v xml:space="preserve">       b.  Patient Days</v>
          </cell>
          <cell r="R133">
            <v>0</v>
          </cell>
          <cell r="S133">
            <v>95</v>
          </cell>
          <cell r="T133">
            <v>0</v>
          </cell>
          <cell r="U133">
            <v>6</v>
          </cell>
          <cell r="V133">
            <v>0</v>
          </cell>
          <cell r="W133">
            <v>101</v>
          </cell>
          <cell r="Y133" t="str">
            <v xml:space="preserve">       b.  Patient Days</v>
          </cell>
          <cell r="Z133">
            <v>0</v>
          </cell>
          <cell r="AA133">
            <v>95</v>
          </cell>
          <cell r="AB133">
            <v>0</v>
          </cell>
          <cell r="AC133">
            <v>6</v>
          </cell>
          <cell r="AD133">
            <v>0</v>
          </cell>
          <cell r="AE133">
            <v>101</v>
          </cell>
        </row>
        <row r="134">
          <cell r="A134" t="str">
            <v xml:space="preserve">       c.  Discharges</v>
          </cell>
          <cell r="B134">
            <v>13</v>
          </cell>
          <cell r="C134">
            <v>13</v>
          </cell>
          <cell r="D134">
            <v>2</v>
          </cell>
          <cell r="E134">
            <v>2</v>
          </cell>
          <cell r="F134">
            <v>15</v>
          </cell>
          <cell r="G134">
            <v>15</v>
          </cell>
          <cell r="I134" t="str">
            <v xml:space="preserve">       c.  Discharges</v>
          </cell>
          <cell r="J134">
            <v>0</v>
          </cell>
          <cell r="K134">
            <v>13</v>
          </cell>
          <cell r="L134">
            <v>0</v>
          </cell>
          <cell r="M134">
            <v>2</v>
          </cell>
          <cell r="N134">
            <v>0</v>
          </cell>
          <cell r="O134">
            <v>15</v>
          </cell>
          <cell r="Q134" t="str">
            <v xml:space="preserve">       c.  Discharges</v>
          </cell>
          <cell r="R134">
            <v>0</v>
          </cell>
          <cell r="S134">
            <v>13</v>
          </cell>
          <cell r="T134">
            <v>0</v>
          </cell>
          <cell r="U134">
            <v>2</v>
          </cell>
          <cell r="V134">
            <v>0</v>
          </cell>
          <cell r="W134">
            <v>15</v>
          </cell>
          <cell r="Y134" t="str">
            <v xml:space="preserve">       c.  Discharges</v>
          </cell>
          <cell r="Z134">
            <v>0</v>
          </cell>
          <cell r="AA134">
            <v>13</v>
          </cell>
          <cell r="AB134">
            <v>0</v>
          </cell>
          <cell r="AC134">
            <v>2</v>
          </cell>
          <cell r="AD134">
            <v>0</v>
          </cell>
          <cell r="AE134">
            <v>15</v>
          </cell>
        </row>
        <row r="135">
          <cell r="A135" t="str">
            <v xml:space="preserve">       d.  Discharge Days</v>
          </cell>
          <cell r="B135">
            <v>65</v>
          </cell>
          <cell r="C135">
            <v>65</v>
          </cell>
          <cell r="D135">
            <v>6</v>
          </cell>
          <cell r="E135">
            <v>6</v>
          </cell>
          <cell r="F135">
            <v>71</v>
          </cell>
          <cell r="G135">
            <v>71</v>
          </cell>
          <cell r="I135" t="str">
            <v xml:space="preserve">       d.  Discharge Days</v>
          </cell>
          <cell r="J135">
            <v>0</v>
          </cell>
          <cell r="K135">
            <v>65</v>
          </cell>
          <cell r="L135">
            <v>0</v>
          </cell>
          <cell r="M135">
            <v>6</v>
          </cell>
          <cell r="N135">
            <v>0</v>
          </cell>
          <cell r="O135">
            <v>71</v>
          </cell>
          <cell r="Q135" t="str">
            <v xml:space="preserve">       d.  Discharge Days</v>
          </cell>
          <cell r="R135">
            <v>0</v>
          </cell>
          <cell r="S135">
            <v>65</v>
          </cell>
          <cell r="T135">
            <v>0</v>
          </cell>
          <cell r="U135">
            <v>6</v>
          </cell>
          <cell r="V135">
            <v>0</v>
          </cell>
          <cell r="W135">
            <v>71</v>
          </cell>
          <cell r="Y135" t="str">
            <v xml:space="preserve">       d.  Discharge Days</v>
          </cell>
          <cell r="Z135">
            <v>0</v>
          </cell>
          <cell r="AA135">
            <v>65</v>
          </cell>
          <cell r="AB135">
            <v>0</v>
          </cell>
          <cell r="AC135">
            <v>6</v>
          </cell>
          <cell r="AD135">
            <v>0</v>
          </cell>
          <cell r="AE135">
            <v>71</v>
          </cell>
        </row>
        <row r="136">
          <cell r="A136" t="str">
            <v xml:space="preserve">       e.  Average Length of Stay</v>
          </cell>
          <cell r="B136">
            <v>5</v>
          </cell>
          <cell r="C136">
            <v>5</v>
          </cell>
          <cell r="D136">
            <v>3</v>
          </cell>
          <cell r="E136">
            <v>3</v>
          </cell>
          <cell r="F136">
            <v>4.7333333333333334</v>
          </cell>
          <cell r="G136">
            <v>4.7333333333333334</v>
          </cell>
          <cell r="I136" t="str">
            <v xml:space="preserve">       e.  Average Length of Stay</v>
          </cell>
          <cell r="J136">
            <v>0</v>
          </cell>
          <cell r="K136">
            <v>5</v>
          </cell>
          <cell r="L136">
            <v>0</v>
          </cell>
          <cell r="M136">
            <v>3</v>
          </cell>
          <cell r="N136">
            <v>0</v>
          </cell>
          <cell r="O136">
            <v>4.7333333333333334</v>
          </cell>
          <cell r="Q136" t="str">
            <v xml:space="preserve">       e.  Average Length of Stay</v>
          </cell>
          <cell r="R136">
            <v>0</v>
          </cell>
          <cell r="S136">
            <v>5</v>
          </cell>
          <cell r="T136">
            <v>0</v>
          </cell>
          <cell r="U136">
            <v>3</v>
          </cell>
          <cell r="V136">
            <v>0</v>
          </cell>
          <cell r="W136">
            <v>4.7333333333333334</v>
          </cell>
          <cell r="Y136" t="str">
            <v xml:space="preserve">       e.  Average Length of Stay</v>
          </cell>
          <cell r="Z136">
            <v>0</v>
          </cell>
          <cell r="AA136">
            <v>5</v>
          </cell>
          <cell r="AB136">
            <v>0</v>
          </cell>
          <cell r="AC136">
            <v>3</v>
          </cell>
          <cell r="AD136">
            <v>0</v>
          </cell>
          <cell r="AE136">
            <v>4.7333333333333334</v>
          </cell>
        </row>
        <row r="138">
          <cell r="A138" t="str">
            <v>D.   Emergency Room Visits</v>
          </cell>
          <cell r="B138">
            <v>9</v>
          </cell>
          <cell r="C138">
            <v>9</v>
          </cell>
          <cell r="D138">
            <v>1</v>
          </cell>
          <cell r="E138">
            <v>1</v>
          </cell>
          <cell r="F138">
            <v>10</v>
          </cell>
          <cell r="G138">
            <v>10</v>
          </cell>
          <cell r="I138" t="str">
            <v>D.   Emergency Room Visits</v>
          </cell>
          <cell r="J138">
            <v>0</v>
          </cell>
          <cell r="K138">
            <v>9</v>
          </cell>
          <cell r="L138">
            <v>0</v>
          </cell>
          <cell r="M138">
            <v>1</v>
          </cell>
          <cell r="N138">
            <v>0</v>
          </cell>
          <cell r="O138">
            <v>10</v>
          </cell>
          <cell r="Q138" t="str">
            <v>D.   Emergency Room Visits</v>
          </cell>
          <cell r="R138">
            <v>0</v>
          </cell>
          <cell r="S138">
            <v>9</v>
          </cell>
          <cell r="T138">
            <v>0</v>
          </cell>
          <cell r="U138">
            <v>1</v>
          </cell>
          <cell r="V138">
            <v>0</v>
          </cell>
          <cell r="W138">
            <v>10</v>
          </cell>
          <cell r="Y138" t="str">
            <v>D.   Emergency Room Visits</v>
          </cell>
          <cell r="Z138">
            <v>0</v>
          </cell>
          <cell r="AA138">
            <v>9</v>
          </cell>
          <cell r="AB138">
            <v>0</v>
          </cell>
          <cell r="AC138">
            <v>1</v>
          </cell>
          <cell r="AD138">
            <v>0</v>
          </cell>
          <cell r="AE138">
            <v>10</v>
          </cell>
        </row>
        <row r="142">
          <cell r="A142" t="str">
            <v>Program Contractor Financial Reporting Systems - Report #11C Utilization Data Report Consolidated by County</v>
          </cell>
          <cell r="I142" t="str">
            <v>Program Contractor Financial Reporting Systems - Report #11C Utilization Data Report Consolidated by County</v>
          </cell>
          <cell r="Q142" t="str">
            <v>Program Contractor Financial Reporting Systems - Report #11C Utilization Data Report Consolidated by County</v>
          </cell>
          <cell r="Y142" t="str">
            <v>Program Contractor Financial Reporting Systems - Report #11C Utilization Data Report Consolidated by County</v>
          </cell>
        </row>
        <row r="144">
          <cell r="A144" t="str">
            <v>Statement for Program Contractor 110049 - Evercare of Arizona, Inc.</v>
          </cell>
          <cell r="F144" t="str">
            <v>County:</v>
          </cell>
          <cell r="G144" t="str">
            <v>Maricopa</v>
          </cell>
          <cell r="I144" t="str">
            <v>Statement for Program Contractor 110049 - Evercare of Arizona, Inc.</v>
          </cell>
          <cell r="N144" t="str">
            <v>County:</v>
          </cell>
          <cell r="O144" t="str">
            <v>Maricopa</v>
          </cell>
          <cell r="Q144" t="str">
            <v>Statement for Program Contractor 110049 - Evercare of Arizona, Inc.</v>
          </cell>
          <cell r="V144" t="str">
            <v>County:</v>
          </cell>
          <cell r="W144" t="str">
            <v>Maricopa</v>
          </cell>
          <cell r="Y144" t="str">
            <v>Statement for Program Contractor 110049 - Evercare of Arizona, Inc.</v>
          </cell>
          <cell r="AD144" t="str">
            <v>County:</v>
          </cell>
          <cell r="AE144" t="str">
            <v>Maricopa</v>
          </cell>
        </row>
        <row r="146">
          <cell r="A146" t="str">
            <v>For the Quarter ending 12/31/2005 in the Fiscal Year ending 9/30/2006</v>
          </cell>
          <cell r="F146" t="str">
            <v>Page 4 of 8</v>
          </cell>
          <cell r="I146" t="str">
            <v>For the Quarter ending 3/31/2006 in the Fiscal Year ending 9/30/2006</v>
          </cell>
          <cell r="N146" t="str">
            <v>Page 4 of 8</v>
          </cell>
          <cell r="Q146" t="str">
            <v>For the Quarter ending 6/30/2006 in the Fiscal Year ending 9/30/2006</v>
          </cell>
          <cell r="V146" t="str">
            <v>Page 4 of 8</v>
          </cell>
          <cell r="Y146" t="str">
            <v>For the Quarter ending 9/30/2006 in the Fiscal Year ending 9/30/2006</v>
          </cell>
          <cell r="AD146" t="str">
            <v>Page 4 of 8</v>
          </cell>
        </row>
        <row r="149">
          <cell r="A149" t="str">
            <v>Utilization Data Report by County</v>
          </cell>
          <cell r="I149" t="str">
            <v>Utilization Data Report by County</v>
          </cell>
          <cell r="Q149" t="str">
            <v>Utilization Data Report by County</v>
          </cell>
          <cell r="Y149" t="str">
            <v>Utilization Data Report by County</v>
          </cell>
        </row>
        <row r="151">
          <cell r="B151" t="str">
            <v>MEDICARE</v>
          </cell>
          <cell r="D151" t="str">
            <v>NON-MEDICARE</v>
          </cell>
          <cell r="F151" t="str">
            <v>TOTAL</v>
          </cell>
          <cell r="J151" t="str">
            <v>MEDICARE</v>
          </cell>
          <cell r="L151" t="str">
            <v>NON-MEDICARE</v>
          </cell>
          <cell r="N151" t="str">
            <v>TOTAL</v>
          </cell>
          <cell r="R151" t="str">
            <v>MEDICARE</v>
          </cell>
          <cell r="T151" t="str">
            <v>NON-MEDICARE</v>
          </cell>
          <cell r="V151" t="str">
            <v>TOTAL</v>
          </cell>
          <cell r="Z151" t="str">
            <v>MEDICARE</v>
          </cell>
          <cell r="AB151" t="str">
            <v>NON-MEDICARE</v>
          </cell>
          <cell r="AD151" t="str">
            <v>TOTAL</v>
          </cell>
        </row>
        <row r="152">
          <cell r="A152" t="str">
            <v>ITEM DESCRIPTION</v>
          </cell>
          <cell r="B152" t="str">
            <v>Current</v>
          </cell>
          <cell r="D152" t="str">
            <v>Current</v>
          </cell>
          <cell r="F152" t="str">
            <v>Current</v>
          </cell>
          <cell r="I152" t="str">
            <v>ITEM DESCRIPTION</v>
          </cell>
          <cell r="J152" t="str">
            <v>Current</v>
          </cell>
          <cell r="L152" t="str">
            <v>Current</v>
          </cell>
          <cell r="N152" t="str">
            <v>Current</v>
          </cell>
          <cell r="Q152" t="str">
            <v>ITEM DESCRIPTION</v>
          </cell>
          <cell r="R152" t="str">
            <v>Current</v>
          </cell>
          <cell r="T152" t="str">
            <v>Current</v>
          </cell>
          <cell r="V152" t="str">
            <v>Current</v>
          </cell>
          <cell r="Y152" t="str">
            <v>ITEM DESCRIPTION</v>
          </cell>
          <cell r="Z152" t="str">
            <v>Current</v>
          </cell>
          <cell r="AB152" t="str">
            <v>Current</v>
          </cell>
          <cell r="AD152" t="str">
            <v>Current</v>
          </cell>
        </row>
        <row r="153">
          <cell r="B153" t="str">
            <v>Period</v>
          </cell>
          <cell r="C153" t="str">
            <v>YTD</v>
          </cell>
          <cell r="D153" t="str">
            <v>Period</v>
          </cell>
          <cell r="E153" t="str">
            <v>YTD</v>
          </cell>
          <cell r="F153" t="str">
            <v>Period</v>
          </cell>
          <cell r="G153" t="str">
            <v>YTD</v>
          </cell>
          <cell r="J153" t="str">
            <v>Period</v>
          </cell>
          <cell r="K153" t="str">
            <v>YTD</v>
          </cell>
          <cell r="L153" t="str">
            <v>Period</v>
          </cell>
          <cell r="M153" t="str">
            <v>YTD</v>
          </cell>
          <cell r="N153" t="str">
            <v>Period</v>
          </cell>
          <cell r="O153" t="str">
            <v>YTD</v>
          </cell>
          <cell r="R153" t="str">
            <v>Period</v>
          </cell>
          <cell r="S153" t="str">
            <v>YTD</v>
          </cell>
          <cell r="T153" t="str">
            <v>Period</v>
          </cell>
          <cell r="U153" t="str">
            <v>YTD</v>
          </cell>
          <cell r="V153" t="str">
            <v>Period</v>
          </cell>
          <cell r="W153" t="str">
            <v>YTD</v>
          </cell>
          <cell r="Z153" t="str">
            <v>Period</v>
          </cell>
          <cell r="AA153" t="str">
            <v>YTD</v>
          </cell>
          <cell r="AB153" t="str">
            <v>Period</v>
          </cell>
          <cell r="AC153" t="str">
            <v>YTD</v>
          </cell>
          <cell r="AD153" t="str">
            <v>Period</v>
          </cell>
          <cell r="AE153" t="str">
            <v>YTD</v>
          </cell>
        </row>
        <row r="154">
          <cell r="A154" t="str">
            <v>A.   Enrollees (At End of Period)</v>
          </cell>
          <cell r="B154">
            <v>4533</v>
          </cell>
          <cell r="D154">
            <v>643</v>
          </cell>
          <cell r="F154">
            <v>5176</v>
          </cell>
          <cell r="I154" t="str">
            <v>A.   Enrollees (At End of Period)</v>
          </cell>
          <cell r="J154">
            <v>0</v>
          </cell>
          <cell r="L154">
            <v>0</v>
          </cell>
          <cell r="N154">
            <v>0</v>
          </cell>
          <cell r="Q154" t="str">
            <v>A.   Enrollees (At End of Period)</v>
          </cell>
          <cell r="R154">
            <v>0</v>
          </cell>
          <cell r="T154">
            <v>0</v>
          </cell>
          <cell r="V154">
            <v>0</v>
          </cell>
          <cell r="Y154" t="str">
            <v>A.   Enrollees (At End of Period)</v>
          </cell>
          <cell r="Z154">
            <v>0</v>
          </cell>
          <cell r="AB154">
            <v>0</v>
          </cell>
          <cell r="AD154">
            <v>0</v>
          </cell>
        </row>
        <row r="156">
          <cell r="A156" t="str">
            <v>B.   Member Months (Unduplicated)</v>
          </cell>
          <cell r="B156">
            <v>13367.0818</v>
          </cell>
          <cell r="C156">
            <v>13367.0818</v>
          </cell>
          <cell r="D156">
            <v>1964.4490999999998</v>
          </cell>
          <cell r="E156">
            <v>1964.4490999999998</v>
          </cell>
          <cell r="F156">
            <v>15331.530900000002</v>
          </cell>
          <cell r="G156">
            <v>15331.530900000002</v>
          </cell>
          <cell r="I156" t="str">
            <v>B.   Member Months (Unduplicated)</v>
          </cell>
          <cell r="J156">
            <v>0</v>
          </cell>
          <cell r="K156">
            <v>13367.0818</v>
          </cell>
          <cell r="L156">
            <v>0</v>
          </cell>
          <cell r="M156">
            <v>1964.4490999999998</v>
          </cell>
          <cell r="N156">
            <v>0</v>
          </cell>
          <cell r="O156">
            <v>15331.530900000002</v>
          </cell>
          <cell r="Q156" t="str">
            <v>B.   Member Months (Unduplicated)</v>
          </cell>
          <cell r="R156">
            <v>0</v>
          </cell>
          <cell r="S156">
            <v>13367.0818</v>
          </cell>
          <cell r="T156">
            <v>0</v>
          </cell>
          <cell r="U156">
            <v>1964.4490999999998</v>
          </cell>
          <cell r="V156">
            <v>0</v>
          </cell>
          <cell r="W156">
            <v>15331.530900000002</v>
          </cell>
          <cell r="Y156" t="str">
            <v>B.   Member Months (Unduplicated)</v>
          </cell>
          <cell r="Z156">
            <v>0</v>
          </cell>
          <cell r="AA156">
            <v>13367.0818</v>
          </cell>
          <cell r="AB156">
            <v>0</v>
          </cell>
          <cell r="AC156">
            <v>1964.4490999999998</v>
          </cell>
          <cell r="AD156">
            <v>0</v>
          </cell>
          <cell r="AE156">
            <v>15331.530900000002</v>
          </cell>
        </row>
        <row r="157">
          <cell r="A157" t="str">
            <v xml:space="preserve">   Institutional Member Months Total</v>
          </cell>
          <cell r="B157">
            <v>5378.28</v>
          </cell>
          <cell r="C157">
            <v>5378.28</v>
          </cell>
          <cell r="D157">
            <v>460.41999999999996</v>
          </cell>
          <cell r="E157">
            <v>460.41999999999996</v>
          </cell>
          <cell r="F157">
            <v>5838.7</v>
          </cell>
          <cell r="G157">
            <v>5838.7</v>
          </cell>
          <cell r="I157" t="str">
            <v xml:space="preserve">   Institutional Member Months Total</v>
          </cell>
          <cell r="J157">
            <v>0</v>
          </cell>
          <cell r="K157">
            <v>5378.28</v>
          </cell>
          <cell r="L157">
            <v>0</v>
          </cell>
          <cell r="M157">
            <v>460.41999999999996</v>
          </cell>
          <cell r="N157">
            <v>0</v>
          </cell>
          <cell r="O157">
            <v>5838.7</v>
          </cell>
          <cell r="Q157" t="str">
            <v xml:space="preserve">   Institutional Member Months Total</v>
          </cell>
          <cell r="R157">
            <v>0</v>
          </cell>
          <cell r="S157">
            <v>5378.28</v>
          </cell>
          <cell r="T157">
            <v>0</v>
          </cell>
          <cell r="U157">
            <v>460.41999999999996</v>
          </cell>
          <cell r="V157">
            <v>0</v>
          </cell>
          <cell r="W157">
            <v>5838.7</v>
          </cell>
          <cell r="Y157" t="str">
            <v xml:space="preserve">   Institutional Member Months Total</v>
          </cell>
          <cell r="Z157">
            <v>0</v>
          </cell>
          <cell r="AA157">
            <v>5378.28</v>
          </cell>
          <cell r="AB157">
            <v>0</v>
          </cell>
          <cell r="AC157">
            <v>460.41999999999996</v>
          </cell>
          <cell r="AD157">
            <v>0</v>
          </cell>
          <cell r="AE157">
            <v>5838.7</v>
          </cell>
        </row>
        <row r="158">
          <cell r="A158" t="str">
            <v xml:space="preserve">   1.  Level I</v>
          </cell>
          <cell r="B158">
            <v>3650.05</v>
          </cell>
          <cell r="C158">
            <v>3650.05</v>
          </cell>
          <cell r="D158">
            <v>288.17</v>
          </cell>
          <cell r="E158">
            <v>288.17</v>
          </cell>
          <cell r="F158">
            <v>3938.2200000000003</v>
          </cell>
          <cell r="G158">
            <v>3938.2200000000003</v>
          </cell>
          <cell r="I158" t="str">
            <v xml:space="preserve">   1.  Level I</v>
          </cell>
          <cell r="J158">
            <v>0</v>
          </cell>
          <cell r="K158">
            <v>3650.05</v>
          </cell>
          <cell r="L158">
            <v>0</v>
          </cell>
          <cell r="M158">
            <v>288.17</v>
          </cell>
          <cell r="N158">
            <v>0</v>
          </cell>
          <cell r="O158">
            <v>3938.2200000000003</v>
          </cell>
          <cell r="Q158" t="str">
            <v xml:space="preserve">   1.  Level I</v>
          </cell>
          <cell r="R158">
            <v>0</v>
          </cell>
          <cell r="S158">
            <v>3650.05</v>
          </cell>
          <cell r="T158">
            <v>0</v>
          </cell>
          <cell r="U158">
            <v>288.17</v>
          </cell>
          <cell r="V158">
            <v>0</v>
          </cell>
          <cell r="W158">
            <v>3938.2200000000003</v>
          </cell>
          <cell r="Y158" t="str">
            <v xml:space="preserve">   1.  Level I</v>
          </cell>
          <cell r="Z158">
            <v>0</v>
          </cell>
          <cell r="AA158">
            <v>3650.05</v>
          </cell>
          <cell r="AB158">
            <v>0</v>
          </cell>
          <cell r="AC158">
            <v>288.17</v>
          </cell>
          <cell r="AD158">
            <v>0</v>
          </cell>
          <cell r="AE158">
            <v>3938.2200000000003</v>
          </cell>
        </row>
        <row r="159">
          <cell r="A159" t="str">
            <v xml:space="preserve">   2.  Level II</v>
          </cell>
          <cell r="B159">
            <v>1526.49</v>
          </cell>
          <cell r="C159">
            <v>1526.49</v>
          </cell>
          <cell r="D159">
            <v>127.19</v>
          </cell>
          <cell r="E159">
            <v>127.19</v>
          </cell>
          <cell r="F159">
            <v>1653.68</v>
          </cell>
          <cell r="G159">
            <v>1653.68</v>
          </cell>
          <cell r="I159" t="str">
            <v xml:space="preserve">   2.  Level II</v>
          </cell>
          <cell r="J159">
            <v>0</v>
          </cell>
          <cell r="K159">
            <v>1526.49</v>
          </cell>
          <cell r="L159">
            <v>0</v>
          </cell>
          <cell r="M159">
            <v>127.19</v>
          </cell>
          <cell r="N159">
            <v>0</v>
          </cell>
          <cell r="O159">
            <v>1653.68</v>
          </cell>
          <cell r="Q159" t="str">
            <v xml:space="preserve">   2.  Level II</v>
          </cell>
          <cell r="R159">
            <v>0</v>
          </cell>
          <cell r="S159">
            <v>1526.49</v>
          </cell>
          <cell r="T159">
            <v>0</v>
          </cell>
          <cell r="U159">
            <v>127.19</v>
          </cell>
          <cell r="V159">
            <v>0</v>
          </cell>
          <cell r="W159">
            <v>1653.68</v>
          </cell>
          <cell r="Y159" t="str">
            <v xml:space="preserve">   2.  Level II</v>
          </cell>
          <cell r="Z159">
            <v>0</v>
          </cell>
          <cell r="AA159">
            <v>1526.49</v>
          </cell>
          <cell r="AB159">
            <v>0</v>
          </cell>
          <cell r="AC159">
            <v>127.19</v>
          </cell>
          <cell r="AD159">
            <v>0</v>
          </cell>
          <cell r="AE159">
            <v>1653.68</v>
          </cell>
        </row>
        <row r="160">
          <cell r="A160" t="str">
            <v xml:space="preserve">   3.  Level III</v>
          </cell>
          <cell r="B160">
            <v>200.77</v>
          </cell>
          <cell r="C160">
            <v>200.77</v>
          </cell>
          <cell r="D160">
            <v>31.090000000000003</v>
          </cell>
          <cell r="E160">
            <v>31.090000000000003</v>
          </cell>
          <cell r="F160">
            <v>231.86</v>
          </cell>
          <cell r="G160">
            <v>231.86</v>
          </cell>
          <cell r="I160" t="str">
            <v xml:space="preserve">   3.  Level III</v>
          </cell>
          <cell r="J160">
            <v>0</v>
          </cell>
          <cell r="K160">
            <v>200.77</v>
          </cell>
          <cell r="L160">
            <v>0</v>
          </cell>
          <cell r="M160">
            <v>31.090000000000003</v>
          </cell>
          <cell r="N160">
            <v>0</v>
          </cell>
          <cell r="O160">
            <v>231.86</v>
          </cell>
          <cell r="Q160" t="str">
            <v xml:space="preserve">   3.  Level III</v>
          </cell>
          <cell r="R160">
            <v>0</v>
          </cell>
          <cell r="S160">
            <v>200.77</v>
          </cell>
          <cell r="T160">
            <v>0</v>
          </cell>
          <cell r="U160">
            <v>31.090000000000003</v>
          </cell>
          <cell r="V160">
            <v>0</v>
          </cell>
          <cell r="W160">
            <v>231.86</v>
          </cell>
          <cell r="Y160" t="str">
            <v xml:space="preserve">   3.  Level III</v>
          </cell>
          <cell r="Z160">
            <v>0</v>
          </cell>
          <cell r="AA160">
            <v>200.77</v>
          </cell>
          <cell r="AB160">
            <v>0</v>
          </cell>
          <cell r="AC160">
            <v>31.090000000000003</v>
          </cell>
          <cell r="AD160">
            <v>0</v>
          </cell>
          <cell r="AE160">
            <v>231.86</v>
          </cell>
        </row>
        <row r="161">
          <cell r="A161" t="str">
            <v xml:space="preserve">   4.  Level IV</v>
          </cell>
          <cell r="B161">
            <v>0.97</v>
          </cell>
          <cell r="C161">
            <v>0.97</v>
          </cell>
          <cell r="D161">
            <v>13.969999999999999</v>
          </cell>
          <cell r="E161">
            <v>13.969999999999999</v>
          </cell>
          <cell r="F161">
            <v>14.94</v>
          </cell>
          <cell r="G161">
            <v>14.94</v>
          </cell>
          <cell r="I161" t="str">
            <v xml:space="preserve">   4.  Level IV</v>
          </cell>
          <cell r="J161">
            <v>0</v>
          </cell>
          <cell r="K161">
            <v>0.97</v>
          </cell>
          <cell r="L161">
            <v>0</v>
          </cell>
          <cell r="M161">
            <v>13.969999999999999</v>
          </cell>
          <cell r="N161">
            <v>0</v>
          </cell>
          <cell r="O161">
            <v>14.94</v>
          </cell>
          <cell r="Q161" t="str">
            <v xml:space="preserve">   4.  Level IV</v>
          </cell>
          <cell r="R161">
            <v>0</v>
          </cell>
          <cell r="S161">
            <v>0.97</v>
          </cell>
          <cell r="T161">
            <v>0</v>
          </cell>
          <cell r="U161">
            <v>13.969999999999999</v>
          </cell>
          <cell r="V161">
            <v>0</v>
          </cell>
          <cell r="W161">
            <v>14.94</v>
          </cell>
          <cell r="Y161" t="str">
            <v xml:space="preserve">   4.  Level IV</v>
          </cell>
          <cell r="Z161">
            <v>0</v>
          </cell>
          <cell r="AA161">
            <v>0.97</v>
          </cell>
          <cell r="AB161">
            <v>0</v>
          </cell>
          <cell r="AC161">
            <v>13.969999999999999</v>
          </cell>
          <cell r="AD161">
            <v>0</v>
          </cell>
          <cell r="AE161">
            <v>14.94</v>
          </cell>
        </row>
        <row r="162">
          <cell r="A162" t="str">
            <v xml:space="preserve">   5.</v>
          </cell>
          <cell r="I162" t="str">
            <v xml:space="preserve">   5.</v>
          </cell>
          <cell r="Q162" t="str">
            <v xml:space="preserve">   5.</v>
          </cell>
          <cell r="Y162" t="str">
            <v xml:space="preserve">   5.</v>
          </cell>
        </row>
        <row r="163">
          <cell r="A163" t="str">
            <v xml:space="preserve">   6.</v>
          </cell>
          <cell r="I163" t="str">
            <v xml:space="preserve">   6.</v>
          </cell>
          <cell r="Q163" t="str">
            <v xml:space="preserve">   6.</v>
          </cell>
          <cell r="Y163" t="str">
            <v xml:space="preserve">   6.</v>
          </cell>
        </row>
        <row r="164">
          <cell r="A164" t="str">
            <v xml:space="preserve">   7.  Home and Community Based Services (HCBS) Total</v>
          </cell>
          <cell r="B164">
            <v>8554.57</v>
          </cell>
          <cell r="C164">
            <v>8554.57</v>
          </cell>
          <cell r="D164">
            <v>1510.57</v>
          </cell>
          <cell r="E164">
            <v>1510.57</v>
          </cell>
          <cell r="F164">
            <v>10065.14</v>
          </cell>
          <cell r="G164">
            <v>10065.14</v>
          </cell>
          <cell r="I164" t="str">
            <v xml:space="preserve">   7.  Home and Community Based Services (HCBS) Total</v>
          </cell>
          <cell r="J164">
            <v>0</v>
          </cell>
          <cell r="K164">
            <v>8554.57</v>
          </cell>
          <cell r="L164">
            <v>0</v>
          </cell>
          <cell r="M164">
            <v>1510.57</v>
          </cell>
          <cell r="N164">
            <v>0</v>
          </cell>
          <cell r="O164">
            <v>10065.14</v>
          </cell>
          <cell r="Q164" t="str">
            <v xml:space="preserve">   7.  Home and Community Based Services (HCBS) Total</v>
          </cell>
          <cell r="R164">
            <v>0</v>
          </cell>
          <cell r="S164">
            <v>8554.57</v>
          </cell>
          <cell r="T164">
            <v>0</v>
          </cell>
          <cell r="U164">
            <v>1510.57</v>
          </cell>
          <cell r="V164">
            <v>0</v>
          </cell>
          <cell r="W164">
            <v>10065.14</v>
          </cell>
          <cell r="Y164" t="str">
            <v xml:space="preserve">   7.  Home and Community Based Services (HCBS) Total</v>
          </cell>
          <cell r="Z164">
            <v>0</v>
          </cell>
          <cell r="AA164">
            <v>8554.57</v>
          </cell>
          <cell r="AB164">
            <v>0</v>
          </cell>
          <cell r="AC164">
            <v>1510.57</v>
          </cell>
          <cell r="AD164">
            <v>0</v>
          </cell>
          <cell r="AE164">
            <v>10065.14</v>
          </cell>
        </row>
        <row r="165">
          <cell r="A165" t="str">
            <v xml:space="preserve">       a.  Adult Foster Care</v>
          </cell>
          <cell r="B165">
            <v>161.51</v>
          </cell>
          <cell r="C165">
            <v>161.51</v>
          </cell>
          <cell r="D165">
            <v>26.04</v>
          </cell>
          <cell r="E165">
            <v>26.04</v>
          </cell>
          <cell r="F165">
            <v>187.55</v>
          </cell>
          <cell r="G165">
            <v>187.55</v>
          </cell>
          <cell r="I165" t="str">
            <v xml:space="preserve">       a.  Adult Foster Care</v>
          </cell>
          <cell r="J165">
            <v>0</v>
          </cell>
          <cell r="K165">
            <v>161.51</v>
          </cell>
          <cell r="L165">
            <v>0</v>
          </cell>
          <cell r="M165">
            <v>26.04</v>
          </cell>
          <cell r="N165">
            <v>0</v>
          </cell>
          <cell r="O165">
            <v>187.55</v>
          </cell>
          <cell r="Q165" t="str">
            <v xml:space="preserve">       a.  Adult Foster Care</v>
          </cell>
          <cell r="R165">
            <v>0</v>
          </cell>
          <cell r="S165">
            <v>161.51</v>
          </cell>
          <cell r="T165">
            <v>0</v>
          </cell>
          <cell r="U165">
            <v>26.04</v>
          </cell>
          <cell r="V165">
            <v>0</v>
          </cell>
          <cell r="W165">
            <v>187.55</v>
          </cell>
          <cell r="Y165" t="str">
            <v xml:space="preserve">       a.  Adult Foster Care</v>
          </cell>
          <cell r="Z165">
            <v>0</v>
          </cell>
          <cell r="AA165">
            <v>161.51</v>
          </cell>
          <cell r="AB165">
            <v>0</v>
          </cell>
          <cell r="AC165">
            <v>26.04</v>
          </cell>
          <cell r="AD165">
            <v>0</v>
          </cell>
          <cell r="AE165">
            <v>187.55</v>
          </cell>
        </row>
        <row r="166">
          <cell r="A166" t="str">
            <v xml:space="preserve">       b.  Assisted Living Home (Adult Care Home)</v>
          </cell>
          <cell r="B166">
            <v>1894.61</v>
          </cell>
          <cell r="C166">
            <v>1894.61</v>
          </cell>
          <cell r="D166">
            <v>120.88</v>
          </cell>
          <cell r="E166">
            <v>120.88</v>
          </cell>
          <cell r="F166">
            <v>2015.49</v>
          </cell>
          <cell r="G166">
            <v>2015.49</v>
          </cell>
          <cell r="I166" t="str">
            <v xml:space="preserve">       b.  Assisted Living Home (Adult Care Home)</v>
          </cell>
          <cell r="J166">
            <v>0</v>
          </cell>
          <cell r="K166">
            <v>1894.61</v>
          </cell>
          <cell r="L166">
            <v>0</v>
          </cell>
          <cell r="M166">
            <v>120.88</v>
          </cell>
          <cell r="N166">
            <v>0</v>
          </cell>
          <cell r="O166">
            <v>2015.49</v>
          </cell>
          <cell r="Q166" t="str">
            <v xml:space="preserve">       b.  Assisted Living Home (Adult Care Home)</v>
          </cell>
          <cell r="R166">
            <v>0</v>
          </cell>
          <cell r="S166">
            <v>1894.61</v>
          </cell>
          <cell r="T166">
            <v>0</v>
          </cell>
          <cell r="U166">
            <v>120.88</v>
          </cell>
          <cell r="V166">
            <v>0</v>
          </cell>
          <cell r="W166">
            <v>2015.49</v>
          </cell>
          <cell r="Y166" t="str">
            <v xml:space="preserve">       b.  Assisted Living Home (Adult Care Home)</v>
          </cell>
          <cell r="Z166">
            <v>0</v>
          </cell>
          <cell r="AA166">
            <v>1894.61</v>
          </cell>
          <cell r="AB166">
            <v>0</v>
          </cell>
          <cell r="AC166">
            <v>120.88</v>
          </cell>
          <cell r="AD166">
            <v>0</v>
          </cell>
          <cell r="AE166">
            <v>2015.49</v>
          </cell>
        </row>
        <row r="167">
          <cell r="A167" t="str">
            <v xml:space="preserve">       c.  Group Home (DD)</v>
          </cell>
          <cell r="B167">
            <v>4.0299999999999994</v>
          </cell>
          <cell r="C167">
            <v>4.0299999999999994</v>
          </cell>
          <cell r="D167">
            <v>0</v>
          </cell>
          <cell r="E167">
            <v>0</v>
          </cell>
          <cell r="F167">
            <v>4.0299999999999994</v>
          </cell>
          <cell r="G167">
            <v>4.0299999999999994</v>
          </cell>
          <cell r="I167" t="str">
            <v xml:space="preserve">       c.  Group Home (DD)</v>
          </cell>
          <cell r="J167">
            <v>0</v>
          </cell>
          <cell r="K167">
            <v>4.0299999999999994</v>
          </cell>
          <cell r="L167">
            <v>0</v>
          </cell>
          <cell r="M167">
            <v>0</v>
          </cell>
          <cell r="N167">
            <v>0</v>
          </cell>
          <cell r="O167">
            <v>4.0299999999999994</v>
          </cell>
          <cell r="Q167" t="str">
            <v xml:space="preserve">       c.  Group Home (DD)</v>
          </cell>
          <cell r="R167">
            <v>0</v>
          </cell>
          <cell r="S167">
            <v>4.0299999999999994</v>
          </cell>
          <cell r="T167">
            <v>0</v>
          </cell>
          <cell r="U167">
            <v>0</v>
          </cell>
          <cell r="V167">
            <v>0</v>
          </cell>
          <cell r="W167">
            <v>4.0299999999999994</v>
          </cell>
          <cell r="Y167" t="str">
            <v xml:space="preserve">       c.  Group Home (DD)</v>
          </cell>
          <cell r="Z167">
            <v>0</v>
          </cell>
          <cell r="AA167">
            <v>4.0299999999999994</v>
          </cell>
          <cell r="AB167">
            <v>0</v>
          </cell>
          <cell r="AC167">
            <v>0</v>
          </cell>
          <cell r="AD167">
            <v>0</v>
          </cell>
          <cell r="AE167">
            <v>4.0299999999999994</v>
          </cell>
        </row>
        <row r="168">
          <cell r="A168" t="str">
            <v xml:space="preserve">       d.  Individual Home</v>
          </cell>
          <cell r="B168">
            <v>1965.87</v>
          </cell>
          <cell r="C168">
            <v>1965.87</v>
          </cell>
          <cell r="D168">
            <v>726.05</v>
          </cell>
          <cell r="E168">
            <v>726.05</v>
          </cell>
          <cell r="F168">
            <v>2691.92</v>
          </cell>
          <cell r="G168">
            <v>2691.92</v>
          </cell>
          <cell r="I168" t="str">
            <v xml:space="preserve">       d.  Individual Home</v>
          </cell>
          <cell r="J168">
            <v>0</v>
          </cell>
          <cell r="K168">
            <v>1965.87</v>
          </cell>
          <cell r="L168">
            <v>0</v>
          </cell>
          <cell r="M168">
            <v>726.05</v>
          </cell>
          <cell r="N168">
            <v>0</v>
          </cell>
          <cell r="O168">
            <v>2691.92</v>
          </cell>
          <cell r="Q168" t="str">
            <v xml:space="preserve">       d.  Individual Home</v>
          </cell>
          <cell r="R168">
            <v>0</v>
          </cell>
          <cell r="S168">
            <v>1965.87</v>
          </cell>
          <cell r="T168">
            <v>0</v>
          </cell>
          <cell r="U168">
            <v>726.05</v>
          </cell>
          <cell r="V168">
            <v>0</v>
          </cell>
          <cell r="W168">
            <v>2691.92</v>
          </cell>
          <cell r="Y168" t="str">
            <v xml:space="preserve">       d.  Individual Home</v>
          </cell>
          <cell r="Z168">
            <v>0</v>
          </cell>
          <cell r="AA168">
            <v>1965.87</v>
          </cell>
          <cell r="AB168">
            <v>0</v>
          </cell>
          <cell r="AC168">
            <v>726.05</v>
          </cell>
          <cell r="AD168">
            <v>0</v>
          </cell>
          <cell r="AE168">
            <v>2691.92</v>
          </cell>
        </row>
        <row r="169">
          <cell r="A169" t="str">
            <v xml:space="preserve">       e.  Assisted Living Centers (SRL)</v>
          </cell>
          <cell r="B169">
            <v>2157.25</v>
          </cell>
          <cell r="C169">
            <v>2157.25</v>
          </cell>
          <cell r="D169">
            <v>134.42000000000002</v>
          </cell>
          <cell r="E169">
            <v>134.42000000000002</v>
          </cell>
          <cell r="F169">
            <v>2291.67</v>
          </cell>
          <cell r="G169">
            <v>2291.67</v>
          </cell>
          <cell r="I169" t="str">
            <v xml:space="preserve">       e.  Assisted Living Centers (SRL)</v>
          </cell>
          <cell r="J169">
            <v>0</v>
          </cell>
          <cell r="K169">
            <v>2157.25</v>
          </cell>
          <cell r="L169">
            <v>0</v>
          </cell>
          <cell r="M169">
            <v>134.42000000000002</v>
          </cell>
          <cell r="N169">
            <v>0</v>
          </cell>
          <cell r="O169">
            <v>2291.67</v>
          </cell>
          <cell r="Q169" t="str">
            <v xml:space="preserve">       e.  Assisted Living Centers (SRL)</v>
          </cell>
          <cell r="R169">
            <v>0</v>
          </cell>
          <cell r="S169">
            <v>2157.25</v>
          </cell>
          <cell r="T169">
            <v>0</v>
          </cell>
          <cell r="U169">
            <v>134.42000000000002</v>
          </cell>
          <cell r="V169">
            <v>0</v>
          </cell>
          <cell r="W169">
            <v>2291.67</v>
          </cell>
          <cell r="Y169" t="str">
            <v xml:space="preserve">       e.  Assisted Living Centers (SRL)</v>
          </cell>
          <cell r="Z169">
            <v>0</v>
          </cell>
          <cell r="AA169">
            <v>2157.25</v>
          </cell>
          <cell r="AB169">
            <v>0</v>
          </cell>
          <cell r="AC169">
            <v>134.42000000000002</v>
          </cell>
          <cell r="AD169">
            <v>0</v>
          </cell>
          <cell r="AE169">
            <v>2291.67</v>
          </cell>
        </row>
        <row r="170">
          <cell r="A170" t="str">
            <v xml:space="preserve">       f.  Other (Hospice)</v>
          </cell>
          <cell r="B170">
            <v>287.98</v>
          </cell>
          <cell r="C170">
            <v>287.98</v>
          </cell>
          <cell r="D170">
            <v>6.83</v>
          </cell>
          <cell r="E170">
            <v>6.83</v>
          </cell>
          <cell r="F170">
            <v>294.80999999999995</v>
          </cell>
          <cell r="G170">
            <v>294.80999999999995</v>
          </cell>
          <cell r="I170" t="str">
            <v xml:space="preserve">       f.  Other (Hospice)</v>
          </cell>
          <cell r="J170">
            <v>0</v>
          </cell>
          <cell r="K170">
            <v>287.98</v>
          </cell>
          <cell r="L170">
            <v>0</v>
          </cell>
          <cell r="M170">
            <v>6.83</v>
          </cell>
          <cell r="N170">
            <v>0</v>
          </cell>
          <cell r="O170">
            <v>294.80999999999995</v>
          </cell>
          <cell r="Q170" t="str">
            <v xml:space="preserve">       f.  Other (Hospice)</v>
          </cell>
          <cell r="R170">
            <v>0</v>
          </cell>
          <cell r="S170">
            <v>287.98</v>
          </cell>
          <cell r="T170">
            <v>0</v>
          </cell>
          <cell r="U170">
            <v>6.83</v>
          </cell>
          <cell r="V170">
            <v>0</v>
          </cell>
          <cell r="W170">
            <v>294.80999999999995</v>
          </cell>
          <cell r="Y170" t="str">
            <v xml:space="preserve">       f.  Other (Hospice)</v>
          </cell>
          <cell r="Z170">
            <v>0</v>
          </cell>
          <cell r="AA170">
            <v>287.98</v>
          </cell>
          <cell r="AB170">
            <v>0</v>
          </cell>
          <cell r="AC170">
            <v>6.83</v>
          </cell>
          <cell r="AD170">
            <v>0</v>
          </cell>
          <cell r="AE170">
            <v>294.80999999999995</v>
          </cell>
        </row>
        <row r="171">
          <cell r="A171" t="str">
            <v xml:space="preserve">       g.  Attendant Care</v>
          </cell>
          <cell r="B171">
            <v>2083.3200000000002</v>
          </cell>
          <cell r="C171">
            <v>2083.3200000000002</v>
          </cell>
          <cell r="D171">
            <v>496.35</v>
          </cell>
          <cell r="E171">
            <v>496.35</v>
          </cell>
          <cell r="F171">
            <v>2579.67</v>
          </cell>
          <cell r="G171">
            <v>2579.67</v>
          </cell>
          <cell r="I171" t="str">
            <v xml:space="preserve">       g.  Attendant Care</v>
          </cell>
          <cell r="J171">
            <v>0</v>
          </cell>
          <cell r="K171">
            <v>2083.3200000000002</v>
          </cell>
          <cell r="L171">
            <v>0</v>
          </cell>
          <cell r="M171">
            <v>496.35</v>
          </cell>
          <cell r="N171">
            <v>0</v>
          </cell>
          <cell r="O171">
            <v>2579.67</v>
          </cell>
          <cell r="Q171" t="str">
            <v xml:space="preserve">       g.  Attendant Care</v>
          </cell>
          <cell r="R171">
            <v>0</v>
          </cell>
          <cell r="S171">
            <v>2083.3200000000002</v>
          </cell>
          <cell r="T171">
            <v>0</v>
          </cell>
          <cell r="U171">
            <v>496.35</v>
          </cell>
          <cell r="V171">
            <v>0</v>
          </cell>
          <cell r="W171">
            <v>2579.67</v>
          </cell>
          <cell r="Y171" t="str">
            <v xml:space="preserve">       g.  Attendant Care</v>
          </cell>
          <cell r="Z171">
            <v>0</v>
          </cell>
          <cell r="AA171">
            <v>2083.3200000000002</v>
          </cell>
          <cell r="AB171">
            <v>0</v>
          </cell>
          <cell r="AC171">
            <v>496.35</v>
          </cell>
          <cell r="AD171">
            <v>0</v>
          </cell>
          <cell r="AE171">
            <v>2579.67</v>
          </cell>
        </row>
        <row r="172">
          <cell r="A172" t="str">
            <v xml:space="preserve">   8.  Acute Care</v>
          </cell>
          <cell r="B172">
            <v>114.88</v>
          </cell>
          <cell r="C172">
            <v>114.88</v>
          </cell>
          <cell r="D172">
            <v>85.009999999999991</v>
          </cell>
          <cell r="E172">
            <v>85.009999999999991</v>
          </cell>
          <cell r="F172">
            <v>199.89</v>
          </cell>
          <cell r="G172">
            <v>199.89</v>
          </cell>
          <cell r="I172" t="str">
            <v xml:space="preserve">   8.  Acute Care</v>
          </cell>
          <cell r="J172">
            <v>0</v>
          </cell>
          <cell r="K172">
            <v>114.88</v>
          </cell>
          <cell r="L172">
            <v>0</v>
          </cell>
          <cell r="M172">
            <v>85.009999999999991</v>
          </cell>
          <cell r="N172">
            <v>0</v>
          </cell>
          <cell r="O172">
            <v>199.89</v>
          </cell>
          <cell r="Q172" t="str">
            <v xml:space="preserve">   8.  Acute Care</v>
          </cell>
          <cell r="R172">
            <v>0</v>
          </cell>
          <cell r="S172">
            <v>114.88</v>
          </cell>
          <cell r="T172">
            <v>0</v>
          </cell>
          <cell r="U172">
            <v>85.009999999999991</v>
          </cell>
          <cell r="V172">
            <v>0</v>
          </cell>
          <cell r="W172">
            <v>199.89</v>
          </cell>
          <cell r="Y172" t="str">
            <v xml:space="preserve">   8.  Acute Care</v>
          </cell>
          <cell r="Z172">
            <v>0</v>
          </cell>
          <cell r="AA172">
            <v>114.88</v>
          </cell>
          <cell r="AB172">
            <v>0</v>
          </cell>
          <cell r="AC172">
            <v>85.009999999999991</v>
          </cell>
          <cell r="AD172">
            <v>0</v>
          </cell>
          <cell r="AE172">
            <v>199.89</v>
          </cell>
        </row>
        <row r="173">
          <cell r="A173" t="str">
            <v xml:space="preserve">   9.  Ventilator</v>
          </cell>
          <cell r="B173">
            <v>64.25</v>
          </cell>
          <cell r="C173">
            <v>64.25</v>
          </cell>
          <cell r="D173">
            <v>56.510000000000005</v>
          </cell>
          <cell r="E173">
            <v>56.510000000000005</v>
          </cell>
          <cell r="F173">
            <v>120.75999999999999</v>
          </cell>
          <cell r="G173">
            <v>120.75999999999999</v>
          </cell>
          <cell r="I173" t="str">
            <v xml:space="preserve">   9.  Ventilator</v>
          </cell>
          <cell r="J173">
            <v>0</v>
          </cell>
          <cell r="K173">
            <v>64.25</v>
          </cell>
          <cell r="L173">
            <v>0</v>
          </cell>
          <cell r="M173">
            <v>56.510000000000005</v>
          </cell>
          <cell r="N173">
            <v>0</v>
          </cell>
          <cell r="O173">
            <v>120.75999999999999</v>
          </cell>
          <cell r="Q173" t="str">
            <v xml:space="preserve">   9.  Ventilator</v>
          </cell>
          <cell r="R173">
            <v>0</v>
          </cell>
          <cell r="S173">
            <v>64.25</v>
          </cell>
          <cell r="T173">
            <v>0</v>
          </cell>
          <cell r="U173">
            <v>56.510000000000005</v>
          </cell>
          <cell r="V173">
            <v>0</v>
          </cell>
          <cell r="W173">
            <v>120.75999999999999</v>
          </cell>
          <cell r="Y173" t="str">
            <v xml:space="preserve">   9.  Ventilator</v>
          </cell>
          <cell r="Z173">
            <v>0</v>
          </cell>
          <cell r="AA173">
            <v>64.25</v>
          </cell>
          <cell r="AB173">
            <v>0</v>
          </cell>
          <cell r="AC173">
            <v>56.510000000000005</v>
          </cell>
          <cell r="AD173">
            <v>0</v>
          </cell>
          <cell r="AE173">
            <v>120.75999999999999</v>
          </cell>
        </row>
        <row r="174">
          <cell r="A174" t="str">
            <v xml:space="preserve">  10.  Prior Period</v>
          </cell>
          <cell r="B174">
            <v>506.45180000000005</v>
          </cell>
          <cell r="C174">
            <v>506.45180000000005</v>
          </cell>
          <cell r="D174">
            <v>36.459099999999999</v>
          </cell>
          <cell r="E174">
            <v>36.459099999999999</v>
          </cell>
          <cell r="F174">
            <v>542.91090000000008</v>
          </cell>
          <cell r="G174">
            <v>542.91090000000008</v>
          </cell>
          <cell r="I174" t="str">
            <v xml:space="preserve">  10.  Prior Period</v>
          </cell>
          <cell r="J174">
            <v>0</v>
          </cell>
          <cell r="K174">
            <v>506.45180000000005</v>
          </cell>
          <cell r="L174">
            <v>0</v>
          </cell>
          <cell r="M174">
            <v>36.459099999999999</v>
          </cell>
          <cell r="N174">
            <v>0</v>
          </cell>
          <cell r="O174">
            <v>542.91090000000008</v>
          </cell>
          <cell r="Q174" t="str">
            <v xml:space="preserve">  10.  Prior Period</v>
          </cell>
          <cell r="R174">
            <v>0</v>
          </cell>
          <cell r="S174">
            <v>506.45180000000005</v>
          </cell>
          <cell r="T174">
            <v>0</v>
          </cell>
          <cell r="U174">
            <v>36.459099999999999</v>
          </cell>
          <cell r="V174">
            <v>0</v>
          </cell>
          <cell r="W174">
            <v>542.91090000000008</v>
          </cell>
          <cell r="Y174" t="str">
            <v xml:space="preserve">  10.  Prior Period</v>
          </cell>
          <cell r="Z174">
            <v>0</v>
          </cell>
          <cell r="AA174">
            <v>506.45180000000005</v>
          </cell>
          <cell r="AB174">
            <v>0</v>
          </cell>
          <cell r="AC174">
            <v>36.459099999999999</v>
          </cell>
          <cell r="AD174">
            <v>0</v>
          </cell>
          <cell r="AE174">
            <v>542.91090000000008</v>
          </cell>
        </row>
        <row r="175">
          <cell r="A175" t="str">
            <v xml:space="preserve">  11.  Other - Not Placed</v>
          </cell>
          <cell r="B175">
            <v>-1251.3499999999979</v>
          </cell>
          <cell r="C175">
            <v>-1251.3499999999979</v>
          </cell>
          <cell r="D175">
            <v>-184.51999999999998</v>
          </cell>
          <cell r="E175">
            <v>-184.51999999999998</v>
          </cell>
          <cell r="F175">
            <v>-1435.8699999999981</v>
          </cell>
          <cell r="G175">
            <v>-1435.8699999999981</v>
          </cell>
          <cell r="I175" t="str">
            <v xml:space="preserve">  11.  Other - Not Placed</v>
          </cell>
          <cell r="J175">
            <v>0</v>
          </cell>
          <cell r="K175">
            <v>-1251.3499999999979</v>
          </cell>
          <cell r="L175">
            <v>0</v>
          </cell>
          <cell r="M175">
            <v>-184.51999999999998</v>
          </cell>
          <cell r="N175">
            <v>0</v>
          </cell>
          <cell r="O175">
            <v>-1435.8699999999981</v>
          </cell>
          <cell r="Q175" t="str">
            <v xml:space="preserve">  11.  Other - Not Placed</v>
          </cell>
          <cell r="R175">
            <v>0</v>
          </cell>
          <cell r="S175">
            <v>-1251.3499999999979</v>
          </cell>
          <cell r="T175">
            <v>0</v>
          </cell>
          <cell r="U175">
            <v>-184.51999999999998</v>
          </cell>
          <cell r="V175">
            <v>0</v>
          </cell>
          <cell r="W175">
            <v>-1435.8699999999981</v>
          </cell>
          <cell r="Y175" t="str">
            <v xml:space="preserve">  11.  Other - Not Placed</v>
          </cell>
          <cell r="Z175">
            <v>0</v>
          </cell>
          <cell r="AA175">
            <v>-1251.3499999999979</v>
          </cell>
          <cell r="AB175">
            <v>0</v>
          </cell>
          <cell r="AC175">
            <v>-184.51999999999998</v>
          </cell>
          <cell r="AD175">
            <v>0</v>
          </cell>
          <cell r="AE175">
            <v>-1435.8699999999981</v>
          </cell>
        </row>
        <row r="177">
          <cell r="A177" t="str">
            <v>C.   Acute Patient Day Information</v>
          </cell>
          <cell r="I177" t="str">
            <v>C.   Acute Patient Day Information</v>
          </cell>
          <cell r="Q177" t="str">
            <v>C.   Acute Patient Day Information</v>
          </cell>
          <cell r="Y177" t="str">
            <v>C.   Acute Patient Day Information</v>
          </cell>
        </row>
        <row r="178">
          <cell r="A178" t="str">
            <v xml:space="preserve">       a.  Admissions</v>
          </cell>
          <cell r="B178">
            <v>789</v>
          </cell>
          <cell r="C178">
            <v>789</v>
          </cell>
          <cell r="D178">
            <v>142</v>
          </cell>
          <cell r="E178">
            <v>142</v>
          </cell>
          <cell r="F178">
            <v>931</v>
          </cell>
          <cell r="G178">
            <v>931</v>
          </cell>
          <cell r="I178" t="str">
            <v xml:space="preserve">       a.  Admissions</v>
          </cell>
          <cell r="J178">
            <v>0</v>
          </cell>
          <cell r="K178">
            <v>789</v>
          </cell>
          <cell r="L178">
            <v>0</v>
          </cell>
          <cell r="M178">
            <v>142</v>
          </cell>
          <cell r="N178">
            <v>0</v>
          </cell>
          <cell r="O178">
            <v>931</v>
          </cell>
          <cell r="Q178" t="str">
            <v xml:space="preserve">       a.  Admissions</v>
          </cell>
          <cell r="R178">
            <v>0</v>
          </cell>
          <cell r="S178">
            <v>789</v>
          </cell>
          <cell r="T178">
            <v>0</v>
          </cell>
          <cell r="U178">
            <v>142</v>
          </cell>
          <cell r="V178">
            <v>0</v>
          </cell>
          <cell r="W178">
            <v>931</v>
          </cell>
          <cell r="Y178" t="str">
            <v xml:space="preserve">       a.  Admissions</v>
          </cell>
          <cell r="Z178">
            <v>0</v>
          </cell>
          <cell r="AA178">
            <v>789</v>
          </cell>
          <cell r="AB178">
            <v>0</v>
          </cell>
          <cell r="AC178">
            <v>142</v>
          </cell>
          <cell r="AD178">
            <v>0</v>
          </cell>
          <cell r="AE178">
            <v>931</v>
          </cell>
        </row>
        <row r="179">
          <cell r="A179" t="str">
            <v xml:space="preserve">       b.  Patient Days</v>
          </cell>
          <cell r="B179">
            <v>4179</v>
          </cell>
          <cell r="C179">
            <v>4179</v>
          </cell>
          <cell r="D179">
            <v>826</v>
          </cell>
          <cell r="E179">
            <v>826</v>
          </cell>
          <cell r="F179">
            <v>5005</v>
          </cell>
          <cell r="G179">
            <v>5005</v>
          </cell>
          <cell r="I179" t="str">
            <v xml:space="preserve">       b.  Patient Days</v>
          </cell>
          <cell r="J179">
            <v>0</v>
          </cell>
          <cell r="K179">
            <v>4179</v>
          </cell>
          <cell r="L179">
            <v>0</v>
          </cell>
          <cell r="M179">
            <v>826</v>
          </cell>
          <cell r="N179">
            <v>0</v>
          </cell>
          <cell r="O179">
            <v>5005</v>
          </cell>
          <cell r="Q179" t="str">
            <v xml:space="preserve">       b.  Patient Days</v>
          </cell>
          <cell r="R179">
            <v>0</v>
          </cell>
          <cell r="S179">
            <v>4179</v>
          </cell>
          <cell r="T179">
            <v>0</v>
          </cell>
          <cell r="U179">
            <v>826</v>
          </cell>
          <cell r="V179">
            <v>0</v>
          </cell>
          <cell r="W179">
            <v>5005</v>
          </cell>
          <cell r="Y179" t="str">
            <v xml:space="preserve">       b.  Patient Days</v>
          </cell>
          <cell r="Z179">
            <v>0</v>
          </cell>
          <cell r="AA179">
            <v>4179</v>
          </cell>
          <cell r="AB179">
            <v>0</v>
          </cell>
          <cell r="AC179">
            <v>826</v>
          </cell>
          <cell r="AD179">
            <v>0</v>
          </cell>
          <cell r="AE179">
            <v>5005</v>
          </cell>
        </row>
        <row r="180">
          <cell r="A180" t="str">
            <v xml:space="preserve">       c.  Discharges</v>
          </cell>
          <cell r="B180">
            <v>749</v>
          </cell>
          <cell r="C180">
            <v>749</v>
          </cell>
          <cell r="D180">
            <v>136</v>
          </cell>
          <cell r="E180">
            <v>136</v>
          </cell>
          <cell r="F180">
            <v>885</v>
          </cell>
          <cell r="G180">
            <v>885</v>
          </cell>
          <cell r="I180" t="str">
            <v xml:space="preserve">       c.  Discharges</v>
          </cell>
          <cell r="J180">
            <v>0</v>
          </cell>
          <cell r="K180">
            <v>749</v>
          </cell>
          <cell r="L180">
            <v>0</v>
          </cell>
          <cell r="M180">
            <v>136</v>
          </cell>
          <cell r="N180">
            <v>0</v>
          </cell>
          <cell r="O180">
            <v>885</v>
          </cell>
          <cell r="Q180" t="str">
            <v xml:space="preserve">       c.  Discharges</v>
          </cell>
          <cell r="R180">
            <v>0</v>
          </cell>
          <cell r="S180">
            <v>749</v>
          </cell>
          <cell r="T180">
            <v>0</v>
          </cell>
          <cell r="U180">
            <v>136</v>
          </cell>
          <cell r="V180">
            <v>0</v>
          </cell>
          <cell r="W180">
            <v>885</v>
          </cell>
          <cell r="Y180" t="str">
            <v xml:space="preserve">       c.  Discharges</v>
          </cell>
          <cell r="Z180">
            <v>0</v>
          </cell>
          <cell r="AA180">
            <v>749</v>
          </cell>
          <cell r="AB180">
            <v>0</v>
          </cell>
          <cell r="AC180">
            <v>136</v>
          </cell>
          <cell r="AD180">
            <v>0</v>
          </cell>
          <cell r="AE180">
            <v>885</v>
          </cell>
        </row>
        <row r="181">
          <cell r="A181" t="str">
            <v xml:space="preserve">       d.  Discharge Days</v>
          </cell>
          <cell r="B181">
            <v>3294</v>
          </cell>
          <cell r="C181">
            <v>3294</v>
          </cell>
          <cell r="D181">
            <v>668</v>
          </cell>
          <cell r="E181">
            <v>668</v>
          </cell>
          <cell r="F181">
            <v>3962</v>
          </cell>
          <cell r="G181">
            <v>3962</v>
          </cell>
          <cell r="I181" t="str">
            <v xml:space="preserve">       d.  Discharge Days</v>
          </cell>
          <cell r="J181">
            <v>0</v>
          </cell>
          <cell r="K181">
            <v>3294</v>
          </cell>
          <cell r="L181">
            <v>0</v>
          </cell>
          <cell r="M181">
            <v>668</v>
          </cell>
          <cell r="N181">
            <v>0</v>
          </cell>
          <cell r="O181">
            <v>3962</v>
          </cell>
          <cell r="Q181" t="str">
            <v xml:space="preserve">       d.  Discharge Days</v>
          </cell>
          <cell r="R181">
            <v>0</v>
          </cell>
          <cell r="S181">
            <v>3294</v>
          </cell>
          <cell r="T181">
            <v>0</v>
          </cell>
          <cell r="U181">
            <v>668</v>
          </cell>
          <cell r="V181">
            <v>0</v>
          </cell>
          <cell r="W181">
            <v>3962</v>
          </cell>
          <cell r="Y181" t="str">
            <v xml:space="preserve">       d.  Discharge Days</v>
          </cell>
          <cell r="Z181">
            <v>0</v>
          </cell>
          <cell r="AA181">
            <v>3294</v>
          </cell>
          <cell r="AB181">
            <v>0</v>
          </cell>
          <cell r="AC181">
            <v>668</v>
          </cell>
          <cell r="AD181">
            <v>0</v>
          </cell>
          <cell r="AE181">
            <v>3962</v>
          </cell>
        </row>
        <row r="182">
          <cell r="A182" t="str">
            <v xml:space="preserve">       e.  Average Length of Stay</v>
          </cell>
          <cell r="B182">
            <v>4.3978638184245664</v>
          </cell>
          <cell r="C182">
            <v>4.3978638184245664</v>
          </cell>
          <cell r="D182">
            <v>4.9117647058823533</v>
          </cell>
          <cell r="E182">
            <v>4.9117647058823533</v>
          </cell>
          <cell r="F182">
            <v>4.4768361581920901</v>
          </cell>
          <cell r="G182">
            <v>4.4768361581920901</v>
          </cell>
          <cell r="I182" t="str">
            <v xml:space="preserve">       e.  Average Length of Stay</v>
          </cell>
          <cell r="J182">
            <v>0</v>
          </cell>
          <cell r="K182">
            <v>4.3978638184245664</v>
          </cell>
          <cell r="L182">
            <v>0</v>
          </cell>
          <cell r="M182">
            <v>4.9117647058823533</v>
          </cell>
          <cell r="N182">
            <v>0</v>
          </cell>
          <cell r="O182">
            <v>4.4768361581920901</v>
          </cell>
          <cell r="Q182" t="str">
            <v xml:space="preserve">       e.  Average Length of Stay</v>
          </cell>
          <cell r="R182">
            <v>0</v>
          </cell>
          <cell r="S182">
            <v>4.3978638184245664</v>
          </cell>
          <cell r="T182">
            <v>0</v>
          </cell>
          <cell r="U182">
            <v>4.9117647058823533</v>
          </cell>
          <cell r="V182">
            <v>0</v>
          </cell>
          <cell r="W182">
            <v>4.4768361581920901</v>
          </cell>
          <cell r="Y182" t="str">
            <v xml:space="preserve">       e.  Average Length of Stay</v>
          </cell>
          <cell r="Z182">
            <v>0</v>
          </cell>
          <cell r="AA182">
            <v>4.3978638184245664</v>
          </cell>
          <cell r="AB182">
            <v>0</v>
          </cell>
          <cell r="AC182">
            <v>4.9117647058823533</v>
          </cell>
          <cell r="AD182">
            <v>0</v>
          </cell>
          <cell r="AE182">
            <v>4.4768361581920901</v>
          </cell>
        </row>
        <row r="184">
          <cell r="A184" t="str">
            <v>D.   Emergency Room Visits</v>
          </cell>
          <cell r="B184">
            <v>247</v>
          </cell>
          <cell r="C184">
            <v>247</v>
          </cell>
          <cell r="D184">
            <v>131</v>
          </cell>
          <cell r="E184">
            <v>131</v>
          </cell>
          <cell r="F184">
            <v>378</v>
          </cell>
          <cell r="G184">
            <v>378</v>
          </cell>
          <cell r="I184" t="str">
            <v>D.   Emergency Room Visits</v>
          </cell>
          <cell r="J184">
            <v>0</v>
          </cell>
          <cell r="K184">
            <v>247</v>
          </cell>
          <cell r="L184">
            <v>0</v>
          </cell>
          <cell r="M184">
            <v>131</v>
          </cell>
          <cell r="N184">
            <v>0</v>
          </cell>
          <cell r="O184">
            <v>378</v>
          </cell>
          <cell r="Q184" t="str">
            <v>D.   Emergency Room Visits</v>
          </cell>
          <cell r="R184">
            <v>0</v>
          </cell>
          <cell r="S184">
            <v>247</v>
          </cell>
          <cell r="T184">
            <v>0</v>
          </cell>
          <cell r="U184">
            <v>131</v>
          </cell>
          <cell r="V184">
            <v>0</v>
          </cell>
          <cell r="W184">
            <v>378</v>
          </cell>
          <cell r="Y184" t="str">
            <v>D.   Emergency Room Visits</v>
          </cell>
          <cell r="Z184">
            <v>0</v>
          </cell>
          <cell r="AA184">
            <v>247</v>
          </cell>
          <cell r="AB184">
            <v>0</v>
          </cell>
          <cell r="AC184">
            <v>131</v>
          </cell>
          <cell r="AD184">
            <v>0</v>
          </cell>
          <cell r="AE184">
            <v>378</v>
          </cell>
        </row>
        <row r="188">
          <cell r="A188" t="str">
            <v>Program Contractor Financial Reporting Systems - Report #11C Utilization Data Report Consolidated by County</v>
          </cell>
          <cell r="I188" t="str">
            <v>Program Contractor Financial Reporting Systems - Report #11C Utilization Data Report Consolidated by County</v>
          </cell>
          <cell r="Q188" t="str">
            <v>Program Contractor Financial Reporting Systems - Report #11C Utilization Data Report Consolidated by County</v>
          </cell>
          <cell r="Y188" t="str">
            <v>Program Contractor Financial Reporting Systems - Report #11C Utilization Data Report Consolidated by County</v>
          </cell>
        </row>
        <row r="190">
          <cell r="A190" t="str">
            <v>Statement for Program Contractor 110049 - Evercare of Arizona, Inc.</v>
          </cell>
          <cell r="F190" t="str">
            <v>County:</v>
          </cell>
          <cell r="G190" t="str">
            <v>Mohave</v>
          </cell>
          <cell r="I190" t="str">
            <v>Statement for Program Contractor 110049 - Evercare of Arizona, Inc.</v>
          </cell>
          <cell r="N190" t="str">
            <v>County:</v>
          </cell>
          <cell r="O190" t="str">
            <v>Mohave</v>
          </cell>
          <cell r="Q190" t="str">
            <v>Statement for Program Contractor 110049 - Evercare of Arizona, Inc.</v>
          </cell>
          <cell r="V190" t="str">
            <v>County:</v>
          </cell>
          <cell r="W190" t="str">
            <v>Mohave</v>
          </cell>
          <cell r="Y190" t="str">
            <v>Statement for Program Contractor 110049 - Evercare of Arizona, Inc.</v>
          </cell>
          <cell r="AD190" t="str">
            <v>County:</v>
          </cell>
          <cell r="AE190" t="str">
            <v>Mohave</v>
          </cell>
        </row>
        <row r="192">
          <cell r="A192" t="str">
            <v>For the Quarter ending 12/31/2005 in the Fiscal Year ending 9/30/2006</v>
          </cell>
          <cell r="F192" t="str">
            <v>Page 5 of 8</v>
          </cell>
          <cell r="I192" t="str">
            <v>For the Quarter ending 3/31/2006 in the Fiscal Year ending 9/30/2006</v>
          </cell>
          <cell r="N192" t="str">
            <v>Page 5 of 8</v>
          </cell>
          <cell r="Q192" t="str">
            <v>For the Quarter ending 6/30/2006 in the Fiscal Year ending 9/30/2006</v>
          </cell>
          <cell r="V192" t="str">
            <v>Page 5 of 8</v>
          </cell>
          <cell r="Y192" t="str">
            <v>For the Quarter ending 9/30/2006 in the Fiscal Year ending 9/30/2006</v>
          </cell>
          <cell r="AD192" t="str">
            <v>Page 5 of 8</v>
          </cell>
        </row>
        <row r="195">
          <cell r="A195" t="str">
            <v>Utilization Data Report by County</v>
          </cell>
          <cell r="I195" t="str">
            <v>Utilization Data Report by County</v>
          </cell>
          <cell r="Q195" t="str">
            <v>Utilization Data Report by County</v>
          </cell>
          <cell r="Y195" t="str">
            <v>Utilization Data Report by County</v>
          </cell>
        </row>
        <row r="197">
          <cell r="B197" t="str">
            <v>MEDICARE</v>
          </cell>
          <cell r="D197" t="str">
            <v>NON-MEDICARE</v>
          </cell>
          <cell r="F197" t="str">
            <v>TOTAL</v>
          </cell>
          <cell r="J197" t="str">
            <v>MEDICARE</v>
          </cell>
          <cell r="L197" t="str">
            <v>NON-MEDICARE</v>
          </cell>
          <cell r="N197" t="str">
            <v>TOTAL</v>
          </cell>
          <cell r="R197" t="str">
            <v>MEDICARE</v>
          </cell>
          <cell r="T197" t="str">
            <v>NON-MEDICARE</v>
          </cell>
          <cell r="V197" t="str">
            <v>TOTAL</v>
          </cell>
          <cell r="Z197" t="str">
            <v>MEDICARE</v>
          </cell>
          <cell r="AB197" t="str">
            <v>NON-MEDICARE</v>
          </cell>
          <cell r="AD197" t="str">
            <v>TOTAL</v>
          </cell>
        </row>
        <row r="198">
          <cell r="A198" t="str">
            <v>ITEM DESCRIPTION</v>
          </cell>
          <cell r="B198" t="str">
            <v>Current</v>
          </cell>
          <cell r="D198" t="str">
            <v>Current</v>
          </cell>
          <cell r="F198" t="str">
            <v>Current</v>
          </cell>
          <cell r="I198" t="str">
            <v>ITEM DESCRIPTION</v>
          </cell>
          <cell r="J198" t="str">
            <v>Current</v>
          </cell>
          <cell r="L198" t="str">
            <v>Current</v>
          </cell>
          <cell r="N198" t="str">
            <v>Current</v>
          </cell>
          <cell r="Q198" t="str">
            <v>ITEM DESCRIPTION</v>
          </cell>
          <cell r="R198" t="str">
            <v>Current</v>
          </cell>
          <cell r="T198" t="str">
            <v>Current</v>
          </cell>
          <cell r="V198" t="str">
            <v>Current</v>
          </cell>
          <cell r="Y198" t="str">
            <v>ITEM DESCRIPTION</v>
          </cell>
          <cell r="Z198" t="str">
            <v>Current</v>
          </cell>
          <cell r="AB198" t="str">
            <v>Current</v>
          </cell>
          <cell r="AD198" t="str">
            <v>Current</v>
          </cell>
        </row>
        <row r="199">
          <cell r="B199" t="str">
            <v>Period</v>
          </cell>
          <cell r="C199" t="str">
            <v>YTD</v>
          </cell>
          <cell r="D199" t="str">
            <v>Period</v>
          </cell>
          <cell r="E199" t="str">
            <v>YTD</v>
          </cell>
          <cell r="F199" t="str">
            <v>Period</v>
          </cell>
          <cell r="G199" t="str">
            <v>YTD</v>
          </cell>
          <cell r="J199" t="str">
            <v>Period</v>
          </cell>
          <cell r="K199" t="str">
            <v>YTD</v>
          </cell>
          <cell r="L199" t="str">
            <v>Period</v>
          </cell>
          <cell r="M199" t="str">
            <v>YTD</v>
          </cell>
          <cell r="N199" t="str">
            <v>Period</v>
          </cell>
          <cell r="O199" t="str">
            <v>YTD</v>
          </cell>
          <cell r="R199" t="str">
            <v>Period</v>
          </cell>
          <cell r="S199" t="str">
            <v>YTD</v>
          </cell>
          <cell r="T199" t="str">
            <v>Period</v>
          </cell>
          <cell r="U199" t="str">
            <v>YTD</v>
          </cell>
          <cell r="V199" t="str">
            <v>Period</v>
          </cell>
          <cell r="W199" t="str">
            <v>YTD</v>
          </cell>
          <cell r="Z199" t="str">
            <v>Period</v>
          </cell>
          <cell r="AA199" t="str">
            <v>YTD</v>
          </cell>
          <cell r="AB199" t="str">
            <v>Period</v>
          </cell>
          <cell r="AC199" t="str">
            <v>YTD</v>
          </cell>
          <cell r="AD199" t="str">
            <v>Period</v>
          </cell>
          <cell r="AE199" t="str">
            <v>YTD</v>
          </cell>
        </row>
        <row r="200">
          <cell r="A200" t="str">
            <v>A.   Enrollees (At End of Period)</v>
          </cell>
          <cell r="B200">
            <v>712</v>
          </cell>
          <cell r="D200">
            <v>101</v>
          </cell>
          <cell r="F200">
            <v>813</v>
          </cell>
          <cell r="I200" t="str">
            <v>A.   Enrollees (At End of Period)</v>
          </cell>
          <cell r="J200">
            <v>0</v>
          </cell>
          <cell r="L200">
            <v>0</v>
          </cell>
          <cell r="N200">
            <v>0</v>
          </cell>
          <cell r="Q200" t="str">
            <v>A.   Enrollees (At End of Period)</v>
          </cell>
          <cell r="R200">
            <v>0</v>
          </cell>
          <cell r="T200">
            <v>0</v>
          </cell>
          <cell r="V200">
            <v>0</v>
          </cell>
          <cell r="Y200" t="str">
            <v>A.   Enrollees (At End of Period)</v>
          </cell>
          <cell r="Z200">
            <v>0</v>
          </cell>
          <cell r="AB200">
            <v>0</v>
          </cell>
          <cell r="AD200">
            <v>0</v>
          </cell>
        </row>
        <row r="202">
          <cell r="A202" t="str">
            <v>B.   Member Months (Unduplicated)</v>
          </cell>
          <cell r="B202">
            <v>2465.0030999999999</v>
          </cell>
          <cell r="C202">
            <v>2465.0030999999999</v>
          </cell>
          <cell r="D202">
            <v>338.37329999999997</v>
          </cell>
          <cell r="E202">
            <v>338.37329999999997</v>
          </cell>
          <cell r="F202">
            <v>2803.3764000000001</v>
          </cell>
          <cell r="G202">
            <v>2803.3764000000001</v>
          </cell>
          <cell r="I202" t="str">
            <v>B.   Member Months (Unduplicated)</v>
          </cell>
          <cell r="J202">
            <v>0</v>
          </cell>
          <cell r="K202">
            <v>2465.0030999999999</v>
          </cell>
          <cell r="L202">
            <v>0</v>
          </cell>
          <cell r="M202">
            <v>338.37329999999997</v>
          </cell>
          <cell r="N202">
            <v>0</v>
          </cell>
          <cell r="O202">
            <v>2803.3764000000001</v>
          </cell>
          <cell r="Q202" t="str">
            <v>B.   Member Months (Unduplicated)</v>
          </cell>
          <cell r="R202">
            <v>0</v>
          </cell>
          <cell r="S202">
            <v>2465.0030999999999</v>
          </cell>
          <cell r="T202">
            <v>0</v>
          </cell>
          <cell r="U202">
            <v>338.37329999999997</v>
          </cell>
          <cell r="V202">
            <v>0</v>
          </cell>
          <cell r="W202">
            <v>2803.3764000000001</v>
          </cell>
          <cell r="Y202" t="str">
            <v>B.   Member Months (Unduplicated)</v>
          </cell>
          <cell r="Z202">
            <v>0</v>
          </cell>
          <cell r="AA202">
            <v>2465.0030999999999</v>
          </cell>
          <cell r="AB202">
            <v>0</v>
          </cell>
          <cell r="AC202">
            <v>338.37329999999997</v>
          </cell>
          <cell r="AD202">
            <v>0</v>
          </cell>
          <cell r="AE202">
            <v>2803.3764000000001</v>
          </cell>
        </row>
        <row r="203">
          <cell r="A203" t="str">
            <v xml:space="preserve">   Institutional Member Months Total</v>
          </cell>
          <cell r="B203">
            <v>1342.8</v>
          </cell>
          <cell r="C203">
            <v>1342.8</v>
          </cell>
          <cell r="D203">
            <v>92.29</v>
          </cell>
          <cell r="E203">
            <v>92.29</v>
          </cell>
          <cell r="F203">
            <v>1435.0900000000001</v>
          </cell>
          <cell r="G203">
            <v>1435.0900000000001</v>
          </cell>
          <cell r="I203" t="str">
            <v xml:space="preserve">   Institutional Member Months Total</v>
          </cell>
          <cell r="J203">
            <v>0</v>
          </cell>
          <cell r="K203">
            <v>1342.8</v>
          </cell>
          <cell r="L203">
            <v>0</v>
          </cell>
          <cell r="M203">
            <v>92.29</v>
          </cell>
          <cell r="N203">
            <v>0</v>
          </cell>
          <cell r="O203">
            <v>1435.0900000000001</v>
          </cell>
          <cell r="Q203" t="str">
            <v xml:space="preserve">   Institutional Member Months Total</v>
          </cell>
          <cell r="R203">
            <v>0</v>
          </cell>
          <cell r="S203">
            <v>1342.8</v>
          </cell>
          <cell r="T203">
            <v>0</v>
          </cell>
          <cell r="U203">
            <v>92.29</v>
          </cell>
          <cell r="V203">
            <v>0</v>
          </cell>
          <cell r="W203">
            <v>1435.0900000000001</v>
          </cell>
          <cell r="Y203" t="str">
            <v xml:space="preserve">   Institutional Member Months Total</v>
          </cell>
          <cell r="Z203">
            <v>0</v>
          </cell>
          <cell r="AA203">
            <v>1342.8</v>
          </cell>
          <cell r="AB203">
            <v>0</v>
          </cell>
          <cell r="AC203">
            <v>92.29</v>
          </cell>
          <cell r="AD203">
            <v>0</v>
          </cell>
          <cell r="AE203">
            <v>1435.0900000000001</v>
          </cell>
        </row>
        <row r="204">
          <cell r="A204" t="str">
            <v xml:space="preserve">   1.  Level I</v>
          </cell>
          <cell r="B204">
            <v>607.04999999999995</v>
          </cell>
          <cell r="C204">
            <v>607.04999999999995</v>
          </cell>
          <cell r="D204">
            <v>46.1</v>
          </cell>
          <cell r="E204">
            <v>46.1</v>
          </cell>
          <cell r="F204">
            <v>653.15</v>
          </cell>
          <cell r="G204">
            <v>653.15</v>
          </cell>
          <cell r="I204" t="str">
            <v xml:space="preserve">   1.  Level I</v>
          </cell>
          <cell r="J204">
            <v>0</v>
          </cell>
          <cell r="K204">
            <v>607.04999999999995</v>
          </cell>
          <cell r="L204">
            <v>0</v>
          </cell>
          <cell r="M204">
            <v>46.1</v>
          </cell>
          <cell r="N204">
            <v>0</v>
          </cell>
          <cell r="O204">
            <v>653.15</v>
          </cell>
          <cell r="Q204" t="str">
            <v xml:space="preserve">   1.  Level I</v>
          </cell>
          <cell r="R204">
            <v>0</v>
          </cell>
          <cell r="S204">
            <v>607.04999999999995</v>
          </cell>
          <cell r="T204">
            <v>0</v>
          </cell>
          <cell r="U204">
            <v>46.1</v>
          </cell>
          <cell r="V204">
            <v>0</v>
          </cell>
          <cell r="W204">
            <v>653.15</v>
          </cell>
          <cell r="Y204" t="str">
            <v xml:space="preserve">   1.  Level I</v>
          </cell>
          <cell r="Z204">
            <v>0</v>
          </cell>
          <cell r="AA204">
            <v>607.04999999999995</v>
          </cell>
          <cell r="AB204">
            <v>0</v>
          </cell>
          <cell r="AC204">
            <v>46.1</v>
          </cell>
          <cell r="AD204">
            <v>0</v>
          </cell>
          <cell r="AE204">
            <v>653.15</v>
          </cell>
        </row>
        <row r="205">
          <cell r="A205" t="str">
            <v xml:space="preserve">   2.  Level II</v>
          </cell>
          <cell r="B205">
            <v>602.55999999999995</v>
          </cell>
          <cell r="C205">
            <v>602.55999999999995</v>
          </cell>
          <cell r="D205">
            <v>28.279999999999998</v>
          </cell>
          <cell r="E205">
            <v>28.279999999999998</v>
          </cell>
          <cell r="F205">
            <v>630.83999999999992</v>
          </cell>
          <cell r="G205">
            <v>630.83999999999992</v>
          </cell>
          <cell r="I205" t="str">
            <v xml:space="preserve">   2.  Level II</v>
          </cell>
          <cell r="J205">
            <v>0</v>
          </cell>
          <cell r="K205">
            <v>602.55999999999995</v>
          </cell>
          <cell r="L205">
            <v>0</v>
          </cell>
          <cell r="M205">
            <v>28.279999999999998</v>
          </cell>
          <cell r="N205">
            <v>0</v>
          </cell>
          <cell r="O205">
            <v>630.83999999999992</v>
          </cell>
          <cell r="Q205" t="str">
            <v xml:space="preserve">   2.  Level II</v>
          </cell>
          <cell r="R205">
            <v>0</v>
          </cell>
          <cell r="S205">
            <v>602.55999999999995</v>
          </cell>
          <cell r="T205">
            <v>0</v>
          </cell>
          <cell r="U205">
            <v>28.279999999999998</v>
          </cell>
          <cell r="V205">
            <v>0</v>
          </cell>
          <cell r="W205">
            <v>630.83999999999992</v>
          </cell>
          <cell r="Y205" t="str">
            <v xml:space="preserve">   2.  Level II</v>
          </cell>
          <cell r="Z205">
            <v>0</v>
          </cell>
          <cell r="AA205">
            <v>602.55999999999995</v>
          </cell>
          <cell r="AB205">
            <v>0</v>
          </cell>
          <cell r="AC205">
            <v>28.279999999999998</v>
          </cell>
          <cell r="AD205">
            <v>0</v>
          </cell>
          <cell r="AE205">
            <v>630.83999999999992</v>
          </cell>
        </row>
        <row r="206">
          <cell r="A206" t="str">
            <v xml:space="preserve">   3.  Level III</v>
          </cell>
          <cell r="B206">
            <v>133.19</v>
          </cell>
          <cell r="C206">
            <v>133.19</v>
          </cell>
          <cell r="D206">
            <v>17.91</v>
          </cell>
          <cell r="E206">
            <v>17.91</v>
          </cell>
          <cell r="F206">
            <v>151.10000000000002</v>
          </cell>
          <cell r="G206">
            <v>151.10000000000002</v>
          </cell>
          <cell r="I206" t="str">
            <v xml:space="preserve">   3.  Level III</v>
          </cell>
          <cell r="J206">
            <v>0</v>
          </cell>
          <cell r="K206">
            <v>133.19</v>
          </cell>
          <cell r="L206">
            <v>0</v>
          </cell>
          <cell r="M206">
            <v>17.91</v>
          </cell>
          <cell r="N206">
            <v>0</v>
          </cell>
          <cell r="O206">
            <v>151.10000000000002</v>
          </cell>
          <cell r="Q206" t="str">
            <v xml:space="preserve">   3.  Level III</v>
          </cell>
          <cell r="R206">
            <v>0</v>
          </cell>
          <cell r="S206">
            <v>133.19</v>
          </cell>
          <cell r="T206">
            <v>0</v>
          </cell>
          <cell r="U206">
            <v>17.91</v>
          </cell>
          <cell r="V206">
            <v>0</v>
          </cell>
          <cell r="W206">
            <v>151.10000000000002</v>
          </cell>
          <cell r="Y206" t="str">
            <v xml:space="preserve">   3.  Level III</v>
          </cell>
          <cell r="Z206">
            <v>0</v>
          </cell>
          <cell r="AA206">
            <v>133.19</v>
          </cell>
          <cell r="AB206">
            <v>0</v>
          </cell>
          <cell r="AC206">
            <v>17.91</v>
          </cell>
          <cell r="AD206">
            <v>0</v>
          </cell>
          <cell r="AE206">
            <v>151.10000000000002</v>
          </cell>
        </row>
        <row r="207">
          <cell r="A207" t="str">
            <v xml:space="preserve">   4.  Level IV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I207" t="str">
            <v xml:space="preserve">   4.  Level IV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 t="str">
            <v xml:space="preserve">   4.  Level IV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Y207" t="str">
            <v xml:space="preserve">   4.  Level IV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8">
          <cell r="A208" t="str">
            <v xml:space="preserve">   5.</v>
          </cell>
          <cell r="I208" t="str">
            <v xml:space="preserve">   5.</v>
          </cell>
          <cell r="Q208" t="str">
            <v xml:space="preserve">   5.</v>
          </cell>
          <cell r="Y208" t="str">
            <v xml:space="preserve">   5.</v>
          </cell>
        </row>
        <row r="209">
          <cell r="A209" t="str">
            <v xml:space="preserve">   6.</v>
          </cell>
          <cell r="I209" t="str">
            <v xml:space="preserve">   6.</v>
          </cell>
          <cell r="Q209" t="str">
            <v xml:space="preserve">   6.</v>
          </cell>
          <cell r="Y209" t="str">
            <v xml:space="preserve">   6.</v>
          </cell>
        </row>
        <row r="210">
          <cell r="A210" t="str">
            <v xml:space="preserve">   7.  Home and Community Based Services (HCBS) Total</v>
          </cell>
          <cell r="B210">
            <v>1325.78</v>
          </cell>
          <cell r="C210">
            <v>1325.78</v>
          </cell>
          <cell r="D210">
            <v>251.34</v>
          </cell>
          <cell r="E210">
            <v>251.34</v>
          </cell>
          <cell r="F210">
            <v>1577.1200000000003</v>
          </cell>
          <cell r="G210">
            <v>1577.1200000000003</v>
          </cell>
          <cell r="I210" t="str">
            <v xml:space="preserve">   7.  Home and Community Based Services (HCBS) Total</v>
          </cell>
          <cell r="J210">
            <v>0</v>
          </cell>
          <cell r="K210">
            <v>1325.78</v>
          </cell>
          <cell r="L210">
            <v>0</v>
          </cell>
          <cell r="M210">
            <v>251.34</v>
          </cell>
          <cell r="N210">
            <v>0</v>
          </cell>
          <cell r="O210">
            <v>1577.1200000000003</v>
          </cell>
          <cell r="Q210" t="str">
            <v xml:space="preserve">   7.  Home and Community Based Services (HCBS) Total</v>
          </cell>
          <cell r="R210">
            <v>0</v>
          </cell>
          <cell r="S210">
            <v>1325.78</v>
          </cell>
          <cell r="T210">
            <v>0</v>
          </cell>
          <cell r="U210">
            <v>251.34</v>
          </cell>
          <cell r="V210">
            <v>0</v>
          </cell>
          <cell r="W210">
            <v>1577.1200000000003</v>
          </cell>
          <cell r="Y210" t="str">
            <v xml:space="preserve">   7.  Home and Community Based Services (HCBS) Total</v>
          </cell>
          <cell r="Z210">
            <v>0</v>
          </cell>
          <cell r="AA210">
            <v>1325.78</v>
          </cell>
          <cell r="AB210">
            <v>0</v>
          </cell>
          <cell r="AC210">
            <v>251.34</v>
          </cell>
          <cell r="AD210">
            <v>0</v>
          </cell>
          <cell r="AE210">
            <v>1577.1200000000003</v>
          </cell>
        </row>
        <row r="211">
          <cell r="A211" t="str">
            <v xml:space="preserve">       a.  Adult Foster Care</v>
          </cell>
          <cell r="B211">
            <v>12.9</v>
          </cell>
          <cell r="C211">
            <v>12.9</v>
          </cell>
          <cell r="D211">
            <v>5.73</v>
          </cell>
          <cell r="E211">
            <v>5.73</v>
          </cell>
          <cell r="F211">
            <v>18.630000000000003</v>
          </cell>
          <cell r="G211">
            <v>18.630000000000003</v>
          </cell>
          <cell r="I211" t="str">
            <v xml:space="preserve">       a.  Adult Foster Care</v>
          </cell>
          <cell r="J211">
            <v>0</v>
          </cell>
          <cell r="K211">
            <v>12.9</v>
          </cell>
          <cell r="L211">
            <v>0</v>
          </cell>
          <cell r="M211">
            <v>5.73</v>
          </cell>
          <cell r="N211">
            <v>0</v>
          </cell>
          <cell r="O211">
            <v>18.630000000000003</v>
          </cell>
          <cell r="Q211" t="str">
            <v xml:space="preserve">       a.  Adult Foster Care</v>
          </cell>
          <cell r="R211">
            <v>0</v>
          </cell>
          <cell r="S211">
            <v>12.9</v>
          </cell>
          <cell r="T211">
            <v>0</v>
          </cell>
          <cell r="U211">
            <v>5.73</v>
          </cell>
          <cell r="V211">
            <v>0</v>
          </cell>
          <cell r="W211">
            <v>18.630000000000003</v>
          </cell>
          <cell r="Y211" t="str">
            <v xml:space="preserve">       a.  Adult Foster Care</v>
          </cell>
          <cell r="Z211">
            <v>0</v>
          </cell>
          <cell r="AA211">
            <v>12.9</v>
          </cell>
          <cell r="AB211">
            <v>0</v>
          </cell>
          <cell r="AC211">
            <v>5.73</v>
          </cell>
          <cell r="AD211">
            <v>0</v>
          </cell>
          <cell r="AE211">
            <v>18.630000000000003</v>
          </cell>
        </row>
        <row r="212">
          <cell r="A212" t="str">
            <v xml:space="preserve">       b.  Assisted Living Home (Adult Care Home)</v>
          </cell>
          <cell r="B212">
            <v>30.16</v>
          </cell>
          <cell r="C212">
            <v>30.16</v>
          </cell>
          <cell r="D212">
            <v>10.3</v>
          </cell>
          <cell r="E212">
            <v>10.3</v>
          </cell>
          <cell r="F212">
            <v>40.46</v>
          </cell>
          <cell r="G212">
            <v>40.46</v>
          </cell>
          <cell r="I212" t="str">
            <v xml:space="preserve">       b.  Assisted Living Home (Adult Care Home)</v>
          </cell>
          <cell r="J212">
            <v>0</v>
          </cell>
          <cell r="K212">
            <v>30.16</v>
          </cell>
          <cell r="L212">
            <v>0</v>
          </cell>
          <cell r="M212">
            <v>10.3</v>
          </cell>
          <cell r="N212">
            <v>0</v>
          </cell>
          <cell r="O212">
            <v>40.46</v>
          </cell>
          <cell r="Q212" t="str">
            <v xml:space="preserve">       b.  Assisted Living Home (Adult Care Home)</v>
          </cell>
          <cell r="R212">
            <v>0</v>
          </cell>
          <cell r="S212">
            <v>30.16</v>
          </cell>
          <cell r="T212">
            <v>0</v>
          </cell>
          <cell r="U212">
            <v>10.3</v>
          </cell>
          <cell r="V212">
            <v>0</v>
          </cell>
          <cell r="W212">
            <v>40.46</v>
          </cell>
          <cell r="Y212" t="str">
            <v xml:space="preserve">       b.  Assisted Living Home (Adult Care Home)</v>
          </cell>
          <cell r="Z212">
            <v>0</v>
          </cell>
          <cell r="AA212">
            <v>30.16</v>
          </cell>
          <cell r="AB212">
            <v>0</v>
          </cell>
          <cell r="AC212">
            <v>10.3</v>
          </cell>
          <cell r="AD212">
            <v>0</v>
          </cell>
          <cell r="AE212">
            <v>40.46</v>
          </cell>
        </row>
        <row r="213">
          <cell r="A213" t="str">
            <v xml:space="preserve">       c.  Group Home (DD)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 t="str">
            <v xml:space="preserve">       c.  Group Home (DD)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 t="str">
            <v xml:space="preserve">       c.  Group Home (DD)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Y213" t="str">
            <v xml:space="preserve">       c.  Group Home (DD)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4">
          <cell r="A214" t="str">
            <v xml:space="preserve">       d.  Individual Home</v>
          </cell>
          <cell r="B214">
            <v>534.37</v>
          </cell>
          <cell r="C214">
            <v>534.37</v>
          </cell>
          <cell r="D214">
            <v>126.09</v>
          </cell>
          <cell r="E214">
            <v>126.09</v>
          </cell>
          <cell r="F214">
            <v>660.46</v>
          </cell>
          <cell r="G214">
            <v>660.46</v>
          </cell>
          <cell r="I214" t="str">
            <v xml:space="preserve">       d.  Individual Home</v>
          </cell>
          <cell r="J214">
            <v>0</v>
          </cell>
          <cell r="K214">
            <v>534.37</v>
          </cell>
          <cell r="L214">
            <v>0</v>
          </cell>
          <cell r="M214">
            <v>126.09</v>
          </cell>
          <cell r="N214">
            <v>0</v>
          </cell>
          <cell r="O214">
            <v>660.46</v>
          </cell>
          <cell r="Q214" t="str">
            <v xml:space="preserve">       d.  Individual Home</v>
          </cell>
          <cell r="R214">
            <v>0</v>
          </cell>
          <cell r="S214">
            <v>534.37</v>
          </cell>
          <cell r="T214">
            <v>0</v>
          </cell>
          <cell r="U214">
            <v>126.09</v>
          </cell>
          <cell r="V214">
            <v>0</v>
          </cell>
          <cell r="W214">
            <v>660.46</v>
          </cell>
          <cell r="Y214" t="str">
            <v xml:space="preserve">       d.  Individual Home</v>
          </cell>
          <cell r="Z214">
            <v>0</v>
          </cell>
          <cell r="AA214">
            <v>534.37</v>
          </cell>
          <cell r="AB214">
            <v>0</v>
          </cell>
          <cell r="AC214">
            <v>126.09</v>
          </cell>
          <cell r="AD214">
            <v>0</v>
          </cell>
          <cell r="AE214">
            <v>660.46</v>
          </cell>
        </row>
        <row r="215">
          <cell r="A215" t="str">
            <v xml:space="preserve">       e.  Assisted Living Centers (SRL)</v>
          </cell>
          <cell r="B215">
            <v>365.73</v>
          </cell>
          <cell r="C215">
            <v>365.73</v>
          </cell>
          <cell r="D215">
            <v>51.73</v>
          </cell>
          <cell r="E215">
            <v>51.73</v>
          </cell>
          <cell r="F215">
            <v>417.46000000000004</v>
          </cell>
          <cell r="G215">
            <v>417.46000000000004</v>
          </cell>
          <cell r="I215" t="str">
            <v xml:space="preserve">       e.  Assisted Living Centers (SRL)</v>
          </cell>
          <cell r="J215">
            <v>0</v>
          </cell>
          <cell r="K215">
            <v>365.73</v>
          </cell>
          <cell r="L215">
            <v>0</v>
          </cell>
          <cell r="M215">
            <v>51.73</v>
          </cell>
          <cell r="N215">
            <v>0</v>
          </cell>
          <cell r="O215">
            <v>417.46000000000004</v>
          </cell>
          <cell r="Q215" t="str">
            <v xml:space="preserve">       e.  Assisted Living Centers (SRL)</v>
          </cell>
          <cell r="R215">
            <v>0</v>
          </cell>
          <cell r="S215">
            <v>365.73</v>
          </cell>
          <cell r="T215">
            <v>0</v>
          </cell>
          <cell r="U215">
            <v>51.73</v>
          </cell>
          <cell r="V215">
            <v>0</v>
          </cell>
          <cell r="W215">
            <v>417.46000000000004</v>
          </cell>
          <cell r="Y215" t="str">
            <v xml:space="preserve">       e.  Assisted Living Centers (SRL)</v>
          </cell>
          <cell r="Z215">
            <v>0</v>
          </cell>
          <cell r="AA215">
            <v>365.73</v>
          </cell>
          <cell r="AB215">
            <v>0</v>
          </cell>
          <cell r="AC215">
            <v>51.73</v>
          </cell>
          <cell r="AD215">
            <v>0</v>
          </cell>
          <cell r="AE215">
            <v>417.46000000000004</v>
          </cell>
        </row>
        <row r="216">
          <cell r="A216" t="str">
            <v xml:space="preserve">       f.  Other (Hospice)</v>
          </cell>
          <cell r="B216">
            <v>4.0600000000000005</v>
          </cell>
          <cell r="C216">
            <v>4.0600000000000005</v>
          </cell>
          <cell r="D216">
            <v>0</v>
          </cell>
          <cell r="E216">
            <v>0</v>
          </cell>
          <cell r="F216">
            <v>4.0600000000000005</v>
          </cell>
          <cell r="G216">
            <v>4.0600000000000005</v>
          </cell>
          <cell r="I216" t="str">
            <v xml:space="preserve">       f.  Other (Hospice)</v>
          </cell>
          <cell r="J216">
            <v>0</v>
          </cell>
          <cell r="K216">
            <v>4.0600000000000005</v>
          </cell>
          <cell r="L216">
            <v>0</v>
          </cell>
          <cell r="M216">
            <v>0</v>
          </cell>
          <cell r="N216">
            <v>0</v>
          </cell>
          <cell r="O216">
            <v>4.0600000000000005</v>
          </cell>
          <cell r="Q216" t="str">
            <v xml:space="preserve">       f.  Other (Hospice)</v>
          </cell>
          <cell r="R216">
            <v>0</v>
          </cell>
          <cell r="S216">
            <v>4.0600000000000005</v>
          </cell>
          <cell r="T216">
            <v>0</v>
          </cell>
          <cell r="U216">
            <v>0</v>
          </cell>
          <cell r="V216">
            <v>0</v>
          </cell>
          <cell r="W216">
            <v>4.0600000000000005</v>
          </cell>
          <cell r="Y216" t="str">
            <v xml:space="preserve">       f.  Other (Hospice)</v>
          </cell>
          <cell r="Z216">
            <v>0</v>
          </cell>
          <cell r="AA216">
            <v>4.0600000000000005</v>
          </cell>
          <cell r="AB216">
            <v>0</v>
          </cell>
          <cell r="AC216">
            <v>0</v>
          </cell>
          <cell r="AD216">
            <v>0</v>
          </cell>
          <cell r="AE216">
            <v>4.0600000000000005</v>
          </cell>
        </row>
        <row r="217">
          <cell r="A217" t="str">
            <v xml:space="preserve">       g.  Attendant Care</v>
          </cell>
          <cell r="B217">
            <v>378.56</v>
          </cell>
          <cell r="C217">
            <v>378.56</v>
          </cell>
          <cell r="D217">
            <v>57.490000000000009</v>
          </cell>
          <cell r="E217">
            <v>57.490000000000009</v>
          </cell>
          <cell r="F217">
            <v>436.04999999999995</v>
          </cell>
          <cell r="G217">
            <v>436.04999999999995</v>
          </cell>
          <cell r="I217" t="str">
            <v xml:space="preserve">       g.  Attendant Care</v>
          </cell>
          <cell r="J217">
            <v>0</v>
          </cell>
          <cell r="K217">
            <v>378.56</v>
          </cell>
          <cell r="L217">
            <v>0</v>
          </cell>
          <cell r="M217">
            <v>57.490000000000009</v>
          </cell>
          <cell r="N217">
            <v>0</v>
          </cell>
          <cell r="O217">
            <v>436.04999999999995</v>
          </cell>
          <cell r="Q217" t="str">
            <v xml:space="preserve">       g.  Attendant Care</v>
          </cell>
          <cell r="R217">
            <v>0</v>
          </cell>
          <cell r="S217">
            <v>378.56</v>
          </cell>
          <cell r="T217">
            <v>0</v>
          </cell>
          <cell r="U217">
            <v>57.490000000000009</v>
          </cell>
          <cell r="V217">
            <v>0</v>
          </cell>
          <cell r="W217">
            <v>436.04999999999995</v>
          </cell>
          <cell r="Y217" t="str">
            <v xml:space="preserve">       g.  Attendant Care</v>
          </cell>
          <cell r="Z217">
            <v>0</v>
          </cell>
          <cell r="AA217">
            <v>378.56</v>
          </cell>
          <cell r="AB217">
            <v>0</v>
          </cell>
          <cell r="AC217">
            <v>57.490000000000009</v>
          </cell>
          <cell r="AD217">
            <v>0</v>
          </cell>
          <cell r="AE217">
            <v>436.04999999999995</v>
          </cell>
        </row>
        <row r="218">
          <cell r="A218" t="str">
            <v xml:space="preserve">   8.  Acute Care</v>
          </cell>
          <cell r="B218">
            <v>6.9</v>
          </cell>
          <cell r="C218">
            <v>6.9</v>
          </cell>
          <cell r="D218">
            <v>0</v>
          </cell>
          <cell r="E218">
            <v>0</v>
          </cell>
          <cell r="F218">
            <v>6.9</v>
          </cell>
          <cell r="G218">
            <v>6.9</v>
          </cell>
          <cell r="I218" t="str">
            <v xml:space="preserve">   8.  Acute Care</v>
          </cell>
          <cell r="J218">
            <v>0</v>
          </cell>
          <cell r="K218">
            <v>6.9</v>
          </cell>
          <cell r="L218">
            <v>0</v>
          </cell>
          <cell r="M218">
            <v>0</v>
          </cell>
          <cell r="N218">
            <v>0</v>
          </cell>
          <cell r="O218">
            <v>6.9</v>
          </cell>
          <cell r="Q218" t="str">
            <v xml:space="preserve">   8.  Acute Care</v>
          </cell>
          <cell r="R218">
            <v>0</v>
          </cell>
          <cell r="S218">
            <v>6.9</v>
          </cell>
          <cell r="T218">
            <v>0</v>
          </cell>
          <cell r="U218">
            <v>0</v>
          </cell>
          <cell r="V218">
            <v>0</v>
          </cell>
          <cell r="W218">
            <v>6.9</v>
          </cell>
          <cell r="Y218" t="str">
            <v xml:space="preserve">   8.  Acute Care</v>
          </cell>
          <cell r="Z218">
            <v>0</v>
          </cell>
          <cell r="AA218">
            <v>6.9</v>
          </cell>
          <cell r="AB218">
            <v>0</v>
          </cell>
          <cell r="AC218">
            <v>0</v>
          </cell>
          <cell r="AD218">
            <v>0</v>
          </cell>
          <cell r="AE218">
            <v>6.9</v>
          </cell>
        </row>
        <row r="219">
          <cell r="A219" t="str">
            <v xml:space="preserve">   9.  Ventilator</v>
          </cell>
          <cell r="B219">
            <v>4</v>
          </cell>
          <cell r="C219">
            <v>4</v>
          </cell>
          <cell r="D219">
            <v>0</v>
          </cell>
          <cell r="E219">
            <v>0</v>
          </cell>
          <cell r="F219">
            <v>4</v>
          </cell>
          <cell r="G219">
            <v>4</v>
          </cell>
          <cell r="I219" t="str">
            <v xml:space="preserve">   9.  Ventilator</v>
          </cell>
          <cell r="J219">
            <v>0</v>
          </cell>
          <cell r="K219">
            <v>4</v>
          </cell>
          <cell r="L219">
            <v>0</v>
          </cell>
          <cell r="M219">
            <v>0</v>
          </cell>
          <cell r="N219">
            <v>0</v>
          </cell>
          <cell r="O219">
            <v>4</v>
          </cell>
          <cell r="Q219" t="str">
            <v xml:space="preserve">   9.  Ventilator</v>
          </cell>
          <cell r="R219">
            <v>0</v>
          </cell>
          <cell r="S219">
            <v>4</v>
          </cell>
          <cell r="T219">
            <v>0</v>
          </cell>
          <cell r="U219">
            <v>0</v>
          </cell>
          <cell r="V219">
            <v>0</v>
          </cell>
          <cell r="W219">
            <v>4</v>
          </cell>
          <cell r="Y219" t="str">
            <v xml:space="preserve">   9.  Ventilator</v>
          </cell>
          <cell r="Z219">
            <v>0</v>
          </cell>
          <cell r="AA219">
            <v>4</v>
          </cell>
          <cell r="AB219">
            <v>0</v>
          </cell>
          <cell r="AC219">
            <v>0</v>
          </cell>
          <cell r="AD219">
            <v>0</v>
          </cell>
          <cell r="AE219">
            <v>4</v>
          </cell>
        </row>
        <row r="220">
          <cell r="A220" t="str">
            <v xml:space="preserve">  10.  Prior Period</v>
          </cell>
          <cell r="B220">
            <v>80.073099999999997</v>
          </cell>
          <cell r="C220">
            <v>80.073099999999997</v>
          </cell>
          <cell r="D220">
            <v>9.0333000000000006</v>
          </cell>
          <cell r="E220">
            <v>9.0333000000000006</v>
          </cell>
          <cell r="F220">
            <v>89.106400000000008</v>
          </cell>
          <cell r="G220">
            <v>89.106400000000008</v>
          </cell>
          <cell r="I220" t="str">
            <v xml:space="preserve">  10.  Prior Period</v>
          </cell>
          <cell r="J220">
            <v>0</v>
          </cell>
          <cell r="K220">
            <v>80.073099999999997</v>
          </cell>
          <cell r="L220">
            <v>0</v>
          </cell>
          <cell r="M220">
            <v>9.0333000000000006</v>
          </cell>
          <cell r="N220">
            <v>0</v>
          </cell>
          <cell r="O220">
            <v>89.106400000000008</v>
          </cell>
          <cell r="Q220" t="str">
            <v xml:space="preserve">  10.  Prior Period</v>
          </cell>
          <cell r="R220">
            <v>0</v>
          </cell>
          <cell r="S220">
            <v>80.073099999999997</v>
          </cell>
          <cell r="T220">
            <v>0</v>
          </cell>
          <cell r="U220">
            <v>9.0333000000000006</v>
          </cell>
          <cell r="V220">
            <v>0</v>
          </cell>
          <cell r="W220">
            <v>89.106400000000008</v>
          </cell>
          <cell r="Y220" t="str">
            <v xml:space="preserve">  10.  Prior Period</v>
          </cell>
          <cell r="Z220">
            <v>0</v>
          </cell>
          <cell r="AA220">
            <v>80.073099999999997</v>
          </cell>
          <cell r="AB220">
            <v>0</v>
          </cell>
          <cell r="AC220">
            <v>9.0333000000000006</v>
          </cell>
          <cell r="AD220">
            <v>0</v>
          </cell>
          <cell r="AE220">
            <v>89.106400000000008</v>
          </cell>
        </row>
        <row r="221">
          <cell r="A221" t="str">
            <v xml:space="preserve">  11.  Other - Not Placed</v>
          </cell>
          <cell r="B221">
            <v>-294.55</v>
          </cell>
          <cell r="C221">
            <v>-294.55</v>
          </cell>
          <cell r="D221">
            <v>-14.290000000000001</v>
          </cell>
          <cell r="E221">
            <v>-14.290000000000001</v>
          </cell>
          <cell r="F221">
            <v>-308.84000000000003</v>
          </cell>
          <cell r="G221">
            <v>-308.84000000000003</v>
          </cell>
          <cell r="I221" t="str">
            <v xml:space="preserve">  11.  Other - Not Placed</v>
          </cell>
          <cell r="J221">
            <v>0</v>
          </cell>
          <cell r="K221">
            <v>-294.55</v>
          </cell>
          <cell r="L221">
            <v>0</v>
          </cell>
          <cell r="M221">
            <v>-14.290000000000001</v>
          </cell>
          <cell r="N221">
            <v>0</v>
          </cell>
          <cell r="O221">
            <v>-308.84000000000003</v>
          </cell>
          <cell r="Q221" t="str">
            <v xml:space="preserve">  11.  Other - Not Placed</v>
          </cell>
          <cell r="R221">
            <v>0</v>
          </cell>
          <cell r="S221">
            <v>-294.55</v>
          </cell>
          <cell r="T221">
            <v>0</v>
          </cell>
          <cell r="U221">
            <v>-14.290000000000001</v>
          </cell>
          <cell r="V221">
            <v>0</v>
          </cell>
          <cell r="W221">
            <v>-308.84000000000003</v>
          </cell>
          <cell r="Y221" t="str">
            <v xml:space="preserve">  11.  Other - Not Placed</v>
          </cell>
          <cell r="Z221">
            <v>0</v>
          </cell>
          <cell r="AA221">
            <v>-294.55</v>
          </cell>
          <cell r="AB221">
            <v>0</v>
          </cell>
          <cell r="AC221">
            <v>-14.290000000000001</v>
          </cell>
          <cell r="AD221">
            <v>0</v>
          </cell>
          <cell r="AE221">
            <v>-308.84000000000003</v>
          </cell>
        </row>
        <row r="223">
          <cell r="A223" t="str">
            <v>C.   Acute Patient Day Information</v>
          </cell>
          <cell r="I223" t="str">
            <v>C.   Acute Patient Day Information</v>
          </cell>
          <cell r="Q223" t="str">
            <v>C.   Acute Patient Day Information</v>
          </cell>
          <cell r="Y223" t="str">
            <v>C.   Acute Patient Day Information</v>
          </cell>
        </row>
        <row r="224">
          <cell r="A224" t="str">
            <v xml:space="preserve">       a.  Admissions</v>
          </cell>
          <cell r="B224">
            <v>125</v>
          </cell>
          <cell r="C224">
            <v>125</v>
          </cell>
          <cell r="D224">
            <v>34</v>
          </cell>
          <cell r="E224">
            <v>34</v>
          </cell>
          <cell r="F224">
            <v>159</v>
          </cell>
          <cell r="G224">
            <v>159</v>
          </cell>
          <cell r="I224" t="str">
            <v xml:space="preserve">       a.  Admissions</v>
          </cell>
          <cell r="J224">
            <v>0</v>
          </cell>
          <cell r="K224">
            <v>125</v>
          </cell>
          <cell r="L224">
            <v>0</v>
          </cell>
          <cell r="M224">
            <v>34</v>
          </cell>
          <cell r="N224">
            <v>0</v>
          </cell>
          <cell r="O224">
            <v>159</v>
          </cell>
          <cell r="Q224" t="str">
            <v xml:space="preserve">       a.  Admissions</v>
          </cell>
          <cell r="R224">
            <v>0</v>
          </cell>
          <cell r="S224">
            <v>125</v>
          </cell>
          <cell r="T224">
            <v>0</v>
          </cell>
          <cell r="U224">
            <v>34</v>
          </cell>
          <cell r="V224">
            <v>0</v>
          </cell>
          <cell r="W224">
            <v>159</v>
          </cell>
          <cell r="Y224" t="str">
            <v xml:space="preserve">       a.  Admissions</v>
          </cell>
          <cell r="Z224">
            <v>0</v>
          </cell>
          <cell r="AA224">
            <v>125</v>
          </cell>
          <cell r="AB224">
            <v>0</v>
          </cell>
          <cell r="AC224">
            <v>34</v>
          </cell>
          <cell r="AD224">
            <v>0</v>
          </cell>
          <cell r="AE224">
            <v>159</v>
          </cell>
        </row>
        <row r="225">
          <cell r="A225" t="str">
            <v xml:space="preserve">       b.  Patient Days</v>
          </cell>
          <cell r="B225">
            <v>727</v>
          </cell>
          <cell r="C225">
            <v>727</v>
          </cell>
          <cell r="D225">
            <v>221</v>
          </cell>
          <cell r="E225">
            <v>221</v>
          </cell>
          <cell r="F225">
            <v>948</v>
          </cell>
          <cell r="G225">
            <v>948</v>
          </cell>
          <cell r="I225" t="str">
            <v xml:space="preserve">       b.  Patient Days</v>
          </cell>
          <cell r="J225">
            <v>0</v>
          </cell>
          <cell r="K225">
            <v>727</v>
          </cell>
          <cell r="L225">
            <v>0</v>
          </cell>
          <cell r="M225">
            <v>221</v>
          </cell>
          <cell r="N225">
            <v>0</v>
          </cell>
          <cell r="O225">
            <v>948</v>
          </cell>
          <cell r="Q225" t="str">
            <v xml:space="preserve">       b.  Patient Days</v>
          </cell>
          <cell r="R225">
            <v>0</v>
          </cell>
          <cell r="S225">
            <v>727</v>
          </cell>
          <cell r="T225">
            <v>0</v>
          </cell>
          <cell r="U225">
            <v>221</v>
          </cell>
          <cell r="V225">
            <v>0</v>
          </cell>
          <cell r="W225">
            <v>948</v>
          </cell>
          <cell r="Y225" t="str">
            <v xml:space="preserve">       b.  Patient Days</v>
          </cell>
          <cell r="Z225">
            <v>0</v>
          </cell>
          <cell r="AA225">
            <v>727</v>
          </cell>
          <cell r="AB225">
            <v>0</v>
          </cell>
          <cell r="AC225">
            <v>221</v>
          </cell>
          <cell r="AD225">
            <v>0</v>
          </cell>
          <cell r="AE225">
            <v>948</v>
          </cell>
        </row>
        <row r="226">
          <cell r="A226" t="str">
            <v xml:space="preserve">       c.  Discharges</v>
          </cell>
          <cell r="B226">
            <v>119</v>
          </cell>
          <cell r="C226">
            <v>119</v>
          </cell>
          <cell r="D226">
            <v>28</v>
          </cell>
          <cell r="E226">
            <v>28</v>
          </cell>
          <cell r="F226">
            <v>147</v>
          </cell>
          <cell r="G226">
            <v>147</v>
          </cell>
          <cell r="I226" t="str">
            <v xml:space="preserve">       c.  Discharges</v>
          </cell>
          <cell r="J226">
            <v>0</v>
          </cell>
          <cell r="K226">
            <v>119</v>
          </cell>
          <cell r="L226">
            <v>0</v>
          </cell>
          <cell r="M226">
            <v>28</v>
          </cell>
          <cell r="N226">
            <v>0</v>
          </cell>
          <cell r="O226">
            <v>147</v>
          </cell>
          <cell r="Q226" t="str">
            <v xml:space="preserve">       c.  Discharges</v>
          </cell>
          <cell r="R226">
            <v>0</v>
          </cell>
          <cell r="S226">
            <v>119</v>
          </cell>
          <cell r="T226">
            <v>0</v>
          </cell>
          <cell r="U226">
            <v>28</v>
          </cell>
          <cell r="V226">
            <v>0</v>
          </cell>
          <cell r="W226">
            <v>147</v>
          </cell>
          <cell r="Y226" t="str">
            <v xml:space="preserve">       c.  Discharges</v>
          </cell>
          <cell r="Z226">
            <v>0</v>
          </cell>
          <cell r="AA226">
            <v>119</v>
          </cell>
          <cell r="AB226">
            <v>0</v>
          </cell>
          <cell r="AC226">
            <v>28</v>
          </cell>
          <cell r="AD226">
            <v>0</v>
          </cell>
          <cell r="AE226">
            <v>147</v>
          </cell>
        </row>
        <row r="227">
          <cell r="A227" t="str">
            <v xml:space="preserve">       d.  Discharge Days</v>
          </cell>
          <cell r="B227">
            <v>586</v>
          </cell>
          <cell r="C227">
            <v>586</v>
          </cell>
          <cell r="D227">
            <v>142</v>
          </cell>
          <cell r="E227">
            <v>142</v>
          </cell>
          <cell r="F227">
            <v>728</v>
          </cell>
          <cell r="G227">
            <v>728</v>
          </cell>
          <cell r="I227" t="str">
            <v xml:space="preserve">       d.  Discharge Days</v>
          </cell>
          <cell r="J227">
            <v>0</v>
          </cell>
          <cell r="K227">
            <v>586</v>
          </cell>
          <cell r="L227">
            <v>0</v>
          </cell>
          <cell r="M227">
            <v>142</v>
          </cell>
          <cell r="N227">
            <v>0</v>
          </cell>
          <cell r="O227">
            <v>728</v>
          </cell>
          <cell r="Q227" t="str">
            <v xml:space="preserve">       d.  Discharge Days</v>
          </cell>
          <cell r="R227">
            <v>0</v>
          </cell>
          <cell r="S227">
            <v>586</v>
          </cell>
          <cell r="T227">
            <v>0</v>
          </cell>
          <cell r="U227">
            <v>142</v>
          </cell>
          <cell r="V227">
            <v>0</v>
          </cell>
          <cell r="W227">
            <v>728</v>
          </cell>
          <cell r="Y227" t="str">
            <v xml:space="preserve">       d.  Discharge Days</v>
          </cell>
          <cell r="Z227">
            <v>0</v>
          </cell>
          <cell r="AA227">
            <v>586</v>
          </cell>
          <cell r="AB227">
            <v>0</v>
          </cell>
          <cell r="AC227">
            <v>142</v>
          </cell>
          <cell r="AD227">
            <v>0</v>
          </cell>
          <cell r="AE227">
            <v>728</v>
          </cell>
        </row>
        <row r="228">
          <cell r="A228" t="str">
            <v xml:space="preserve">       e.  Average Length of Stay</v>
          </cell>
          <cell r="B228">
            <v>4.9243697478991599</v>
          </cell>
          <cell r="C228">
            <v>4.9243697478991599</v>
          </cell>
          <cell r="D228">
            <v>5.0714285714285712</v>
          </cell>
          <cell r="E228">
            <v>5.0714285714285712</v>
          </cell>
          <cell r="F228">
            <v>4.9523809523809526</v>
          </cell>
          <cell r="G228">
            <v>4.9523809523809526</v>
          </cell>
          <cell r="I228" t="str">
            <v xml:space="preserve">       e.  Average Length of Stay</v>
          </cell>
          <cell r="J228">
            <v>0</v>
          </cell>
          <cell r="K228">
            <v>4.9243697478991599</v>
          </cell>
          <cell r="L228">
            <v>0</v>
          </cell>
          <cell r="M228">
            <v>5.0714285714285712</v>
          </cell>
          <cell r="N228">
            <v>0</v>
          </cell>
          <cell r="O228">
            <v>4.9523809523809526</v>
          </cell>
          <cell r="Q228" t="str">
            <v xml:space="preserve">       e.  Average Length of Stay</v>
          </cell>
          <cell r="R228">
            <v>0</v>
          </cell>
          <cell r="S228">
            <v>4.9243697478991599</v>
          </cell>
          <cell r="T228">
            <v>0</v>
          </cell>
          <cell r="U228">
            <v>5.0714285714285712</v>
          </cell>
          <cell r="V228">
            <v>0</v>
          </cell>
          <cell r="W228">
            <v>4.9523809523809526</v>
          </cell>
          <cell r="Y228" t="str">
            <v xml:space="preserve">       e.  Average Length of Stay</v>
          </cell>
          <cell r="Z228">
            <v>0</v>
          </cell>
          <cell r="AA228">
            <v>4.9243697478991599</v>
          </cell>
          <cell r="AB228">
            <v>0</v>
          </cell>
          <cell r="AC228">
            <v>5.0714285714285712</v>
          </cell>
          <cell r="AD228">
            <v>0</v>
          </cell>
          <cell r="AE228">
            <v>4.9523809523809526</v>
          </cell>
        </row>
        <row r="230">
          <cell r="A230" t="str">
            <v>D.   Emergency Room Visits</v>
          </cell>
          <cell r="B230">
            <v>102</v>
          </cell>
          <cell r="C230">
            <v>102</v>
          </cell>
          <cell r="D230">
            <v>32</v>
          </cell>
          <cell r="E230">
            <v>32</v>
          </cell>
          <cell r="F230">
            <v>134</v>
          </cell>
          <cell r="G230">
            <v>134</v>
          </cell>
          <cell r="I230" t="str">
            <v>D.   Emergency Room Visits</v>
          </cell>
          <cell r="J230">
            <v>0</v>
          </cell>
          <cell r="K230">
            <v>102</v>
          </cell>
          <cell r="L230">
            <v>0</v>
          </cell>
          <cell r="M230">
            <v>32</v>
          </cell>
          <cell r="N230">
            <v>0</v>
          </cell>
          <cell r="O230">
            <v>134</v>
          </cell>
          <cell r="Q230" t="str">
            <v>D.   Emergency Room Visits</v>
          </cell>
          <cell r="R230">
            <v>0</v>
          </cell>
          <cell r="S230">
            <v>102</v>
          </cell>
          <cell r="T230">
            <v>0</v>
          </cell>
          <cell r="U230">
            <v>32</v>
          </cell>
          <cell r="V230">
            <v>0</v>
          </cell>
          <cell r="W230">
            <v>134</v>
          </cell>
          <cell r="Y230" t="str">
            <v>D.   Emergency Room Visits</v>
          </cell>
          <cell r="Z230">
            <v>0</v>
          </cell>
          <cell r="AA230">
            <v>102</v>
          </cell>
          <cell r="AB230">
            <v>0</v>
          </cell>
          <cell r="AC230">
            <v>32</v>
          </cell>
          <cell r="AD230">
            <v>0</v>
          </cell>
          <cell r="AE230">
            <v>134</v>
          </cell>
        </row>
        <row r="234">
          <cell r="A234" t="str">
            <v>Program Contractor Financial Reporting Systems - Report #11C Utilization Data Report Consolidated by County</v>
          </cell>
          <cell r="I234" t="str">
            <v>Program Contractor Financial Reporting Systems - Report #11C Utilization Data Report Consolidated by County</v>
          </cell>
          <cell r="Q234" t="str">
            <v>Program Contractor Financial Reporting Systems - Report #11C Utilization Data Report Consolidated by County</v>
          </cell>
          <cell r="Y234" t="str">
            <v>Program Contractor Financial Reporting Systems - Report #11C Utilization Data Report Consolidated by County</v>
          </cell>
        </row>
        <row r="236">
          <cell r="A236" t="str">
            <v>Statement for Program Contractor 110049 - Evercare of Arizona, Inc.</v>
          </cell>
          <cell r="F236" t="str">
            <v>County:</v>
          </cell>
          <cell r="G236" t="str">
            <v>Navajo</v>
          </cell>
          <cell r="I236" t="str">
            <v>Statement for Program Contractor 110049 - Evercare of Arizona, Inc.</v>
          </cell>
          <cell r="N236" t="str">
            <v>County:</v>
          </cell>
          <cell r="O236" t="str">
            <v>Navajo</v>
          </cell>
          <cell r="Q236" t="str">
            <v>Statement for Program Contractor 110049 - Evercare of Arizona, Inc.</v>
          </cell>
          <cell r="V236" t="str">
            <v>County:</v>
          </cell>
          <cell r="W236" t="str">
            <v>Navajo</v>
          </cell>
          <cell r="Y236" t="str">
            <v>Statement for Program Contractor 110049 - Evercare of Arizona, Inc.</v>
          </cell>
          <cell r="AD236" t="str">
            <v>County:</v>
          </cell>
          <cell r="AE236" t="str">
            <v>Navajo</v>
          </cell>
        </row>
        <row r="238">
          <cell r="A238" t="str">
            <v>For the Quarter ending 12/31/2005 in the Fiscal Year ending 9/30/2006</v>
          </cell>
          <cell r="F238" t="str">
            <v>Page 6 of 8</v>
          </cell>
          <cell r="I238" t="str">
            <v>For the Quarter ending 3/31/2006 in the Fiscal Year ending 9/30/2006</v>
          </cell>
          <cell r="N238" t="str">
            <v>Page 6 of 8</v>
          </cell>
          <cell r="Q238" t="str">
            <v>For the Quarter ending 6/30/2006 in the Fiscal Year ending 9/30/2006</v>
          </cell>
          <cell r="V238" t="str">
            <v>Page 6 of 8</v>
          </cell>
          <cell r="Y238" t="str">
            <v>For the Quarter ending 9/30/2006 in the Fiscal Year ending 9/30/2006</v>
          </cell>
          <cell r="AD238" t="str">
            <v>Page 6 of 8</v>
          </cell>
        </row>
        <row r="241">
          <cell r="A241" t="str">
            <v>Utilization Data Report by County</v>
          </cell>
          <cell r="I241" t="str">
            <v>Utilization Data Report by County</v>
          </cell>
          <cell r="Q241" t="str">
            <v>Utilization Data Report by County</v>
          </cell>
          <cell r="Y241" t="str">
            <v>Utilization Data Report by County</v>
          </cell>
        </row>
        <row r="243">
          <cell r="B243" t="str">
            <v>MEDICARE</v>
          </cell>
          <cell r="D243" t="str">
            <v>NON-MEDICARE</v>
          </cell>
          <cell r="F243" t="str">
            <v>TOTAL</v>
          </cell>
          <cell r="J243" t="str">
            <v>MEDICARE</v>
          </cell>
          <cell r="L243" t="str">
            <v>NON-MEDICARE</v>
          </cell>
          <cell r="N243" t="str">
            <v>TOTAL</v>
          </cell>
          <cell r="R243" t="str">
            <v>MEDICARE</v>
          </cell>
          <cell r="T243" t="str">
            <v>NON-MEDICARE</v>
          </cell>
          <cell r="V243" t="str">
            <v>TOTAL</v>
          </cell>
          <cell r="Z243" t="str">
            <v>MEDICARE</v>
          </cell>
          <cell r="AB243" t="str">
            <v>NON-MEDICARE</v>
          </cell>
          <cell r="AD243" t="str">
            <v>TOTAL</v>
          </cell>
        </row>
        <row r="244">
          <cell r="A244" t="str">
            <v>ITEM DESCRIPTION</v>
          </cell>
          <cell r="B244" t="str">
            <v>Current</v>
          </cell>
          <cell r="D244" t="str">
            <v>Current</v>
          </cell>
          <cell r="F244" t="str">
            <v>Current</v>
          </cell>
          <cell r="I244" t="str">
            <v>ITEM DESCRIPTION</v>
          </cell>
          <cell r="J244" t="str">
            <v>Current</v>
          </cell>
          <cell r="L244" t="str">
            <v>Current</v>
          </cell>
          <cell r="N244" t="str">
            <v>Current</v>
          </cell>
          <cell r="Q244" t="str">
            <v>ITEM DESCRIPTION</v>
          </cell>
          <cell r="R244" t="str">
            <v>Current</v>
          </cell>
          <cell r="T244" t="str">
            <v>Current</v>
          </cell>
          <cell r="V244" t="str">
            <v>Current</v>
          </cell>
          <cell r="Y244" t="str">
            <v>ITEM DESCRIPTION</v>
          </cell>
          <cell r="Z244" t="str">
            <v>Current</v>
          </cell>
          <cell r="AB244" t="str">
            <v>Current</v>
          </cell>
          <cell r="AD244" t="str">
            <v>Current</v>
          </cell>
        </row>
        <row r="245">
          <cell r="B245" t="str">
            <v>Period</v>
          </cell>
          <cell r="C245" t="str">
            <v>YTD</v>
          </cell>
          <cell r="D245" t="str">
            <v>Period</v>
          </cell>
          <cell r="E245" t="str">
            <v>YTD</v>
          </cell>
          <cell r="F245" t="str">
            <v>Period</v>
          </cell>
          <cell r="G245" t="str">
            <v>YTD</v>
          </cell>
          <cell r="J245" t="str">
            <v>Period</v>
          </cell>
          <cell r="K245" t="str">
            <v>YTD</v>
          </cell>
          <cell r="L245" t="str">
            <v>Period</v>
          </cell>
          <cell r="M245" t="str">
            <v>YTD</v>
          </cell>
          <cell r="N245" t="str">
            <v>Period</v>
          </cell>
          <cell r="O245" t="str">
            <v>YTD</v>
          </cell>
          <cell r="R245" t="str">
            <v>Period</v>
          </cell>
          <cell r="S245" t="str">
            <v>YTD</v>
          </cell>
          <cell r="T245" t="str">
            <v>Period</v>
          </cell>
          <cell r="U245" t="str">
            <v>YTD</v>
          </cell>
          <cell r="V245" t="str">
            <v>Period</v>
          </cell>
          <cell r="W245" t="str">
            <v>YTD</v>
          </cell>
          <cell r="Z245" t="str">
            <v>Period</v>
          </cell>
          <cell r="AA245" t="str">
            <v>YTD</v>
          </cell>
          <cell r="AB245" t="str">
            <v>Period</v>
          </cell>
          <cell r="AC245" t="str">
            <v>YTD</v>
          </cell>
          <cell r="AD245" t="str">
            <v>Period</v>
          </cell>
          <cell r="AE245" t="str">
            <v>YTD</v>
          </cell>
        </row>
        <row r="246">
          <cell r="A246" t="str">
            <v>A.   Enrollees (At End of Period)</v>
          </cell>
          <cell r="B246">
            <v>176</v>
          </cell>
          <cell r="D246">
            <v>46</v>
          </cell>
          <cell r="F246">
            <v>222</v>
          </cell>
          <cell r="I246" t="str">
            <v>A.   Enrollees (At End of Period)</v>
          </cell>
          <cell r="J246">
            <v>0</v>
          </cell>
          <cell r="L246">
            <v>0</v>
          </cell>
          <cell r="N246">
            <v>0</v>
          </cell>
          <cell r="Q246" t="str">
            <v>A.   Enrollees (At End of Period)</v>
          </cell>
          <cell r="R246">
            <v>0</v>
          </cell>
          <cell r="T246">
            <v>0</v>
          </cell>
          <cell r="V246">
            <v>0</v>
          </cell>
          <cell r="Y246" t="str">
            <v>A.   Enrollees (At End of Period)</v>
          </cell>
          <cell r="Z246">
            <v>0</v>
          </cell>
          <cell r="AB246">
            <v>0</v>
          </cell>
          <cell r="AD246">
            <v>0</v>
          </cell>
        </row>
        <row r="248">
          <cell r="A248" t="str">
            <v>B.   Member Months (Unduplicated)</v>
          </cell>
          <cell r="B248">
            <v>588.84999999999991</v>
          </cell>
          <cell r="C248">
            <v>588.84999999999991</v>
          </cell>
          <cell r="D248">
            <v>145.7423</v>
          </cell>
          <cell r="E248">
            <v>145.7423</v>
          </cell>
          <cell r="F248">
            <v>734.5922999999998</v>
          </cell>
          <cell r="G248">
            <v>734.5922999999998</v>
          </cell>
          <cell r="I248" t="str">
            <v>B.   Member Months (Unduplicated)</v>
          </cell>
          <cell r="J248">
            <v>0</v>
          </cell>
          <cell r="K248">
            <v>588.84999999999991</v>
          </cell>
          <cell r="L248">
            <v>0</v>
          </cell>
          <cell r="M248">
            <v>145.7423</v>
          </cell>
          <cell r="N248">
            <v>0</v>
          </cell>
          <cell r="O248">
            <v>734.5922999999998</v>
          </cell>
          <cell r="Q248" t="str">
            <v>B.   Member Months (Unduplicated)</v>
          </cell>
          <cell r="R248">
            <v>0</v>
          </cell>
          <cell r="S248">
            <v>588.84999999999991</v>
          </cell>
          <cell r="T248">
            <v>0</v>
          </cell>
          <cell r="U248">
            <v>145.7423</v>
          </cell>
          <cell r="V248">
            <v>0</v>
          </cell>
          <cell r="W248">
            <v>734.5922999999998</v>
          </cell>
          <cell r="Y248" t="str">
            <v>B.   Member Months (Unduplicated)</v>
          </cell>
          <cell r="Z248">
            <v>0</v>
          </cell>
          <cell r="AA248">
            <v>588.84999999999991</v>
          </cell>
          <cell r="AB248">
            <v>0</v>
          </cell>
          <cell r="AC248">
            <v>145.7423</v>
          </cell>
          <cell r="AD248">
            <v>0</v>
          </cell>
          <cell r="AE248">
            <v>734.5922999999998</v>
          </cell>
        </row>
        <row r="249">
          <cell r="A249" t="str">
            <v xml:space="preserve">   Institutional Member Months Total</v>
          </cell>
          <cell r="B249">
            <v>111.25999999999999</v>
          </cell>
          <cell r="C249">
            <v>111.25999999999999</v>
          </cell>
          <cell r="D249">
            <v>25.259999999999998</v>
          </cell>
          <cell r="E249">
            <v>25.259999999999998</v>
          </cell>
          <cell r="F249">
            <v>136.51999999999998</v>
          </cell>
          <cell r="G249">
            <v>136.51999999999998</v>
          </cell>
          <cell r="I249" t="str">
            <v xml:space="preserve">   Institutional Member Months Total</v>
          </cell>
          <cell r="J249">
            <v>0</v>
          </cell>
          <cell r="K249">
            <v>111.25999999999999</v>
          </cell>
          <cell r="L249">
            <v>0</v>
          </cell>
          <cell r="M249">
            <v>25.259999999999998</v>
          </cell>
          <cell r="N249">
            <v>0</v>
          </cell>
          <cell r="O249">
            <v>136.51999999999998</v>
          </cell>
          <cell r="Q249" t="str">
            <v xml:space="preserve">   Institutional Member Months Total</v>
          </cell>
          <cell r="R249">
            <v>0</v>
          </cell>
          <cell r="S249">
            <v>111.25999999999999</v>
          </cell>
          <cell r="T249">
            <v>0</v>
          </cell>
          <cell r="U249">
            <v>25.259999999999998</v>
          </cell>
          <cell r="V249">
            <v>0</v>
          </cell>
          <cell r="W249">
            <v>136.51999999999998</v>
          </cell>
          <cell r="Y249" t="str">
            <v xml:space="preserve">   Institutional Member Months Total</v>
          </cell>
          <cell r="Z249">
            <v>0</v>
          </cell>
          <cell r="AA249">
            <v>111.25999999999999</v>
          </cell>
          <cell r="AB249">
            <v>0</v>
          </cell>
          <cell r="AC249">
            <v>25.259999999999998</v>
          </cell>
          <cell r="AD249">
            <v>0</v>
          </cell>
          <cell r="AE249">
            <v>136.51999999999998</v>
          </cell>
        </row>
        <row r="250">
          <cell r="A250" t="str">
            <v xml:space="preserve">   1.  Level I</v>
          </cell>
          <cell r="B250">
            <v>64.41</v>
          </cell>
          <cell r="C250">
            <v>64.41</v>
          </cell>
          <cell r="D250">
            <v>22.259999999999998</v>
          </cell>
          <cell r="E250">
            <v>22.259999999999998</v>
          </cell>
          <cell r="F250">
            <v>86.67</v>
          </cell>
          <cell r="G250">
            <v>86.67</v>
          </cell>
          <cell r="I250" t="str">
            <v xml:space="preserve">   1.  Level I</v>
          </cell>
          <cell r="J250">
            <v>0</v>
          </cell>
          <cell r="K250">
            <v>64.41</v>
          </cell>
          <cell r="L250">
            <v>0</v>
          </cell>
          <cell r="M250">
            <v>22.259999999999998</v>
          </cell>
          <cell r="N250">
            <v>0</v>
          </cell>
          <cell r="O250">
            <v>86.67</v>
          </cell>
          <cell r="Q250" t="str">
            <v xml:space="preserve">   1.  Level I</v>
          </cell>
          <cell r="R250">
            <v>0</v>
          </cell>
          <cell r="S250">
            <v>64.41</v>
          </cell>
          <cell r="T250">
            <v>0</v>
          </cell>
          <cell r="U250">
            <v>22.259999999999998</v>
          </cell>
          <cell r="V250">
            <v>0</v>
          </cell>
          <cell r="W250">
            <v>86.67</v>
          </cell>
          <cell r="Y250" t="str">
            <v xml:space="preserve">   1.  Level I</v>
          </cell>
          <cell r="Z250">
            <v>0</v>
          </cell>
          <cell r="AA250">
            <v>64.41</v>
          </cell>
          <cell r="AB250">
            <v>0</v>
          </cell>
          <cell r="AC250">
            <v>22.259999999999998</v>
          </cell>
          <cell r="AD250">
            <v>0</v>
          </cell>
          <cell r="AE250">
            <v>86.67</v>
          </cell>
        </row>
        <row r="251">
          <cell r="A251" t="str">
            <v xml:space="preserve">   2.  Level II</v>
          </cell>
          <cell r="B251">
            <v>39.450000000000003</v>
          </cell>
          <cell r="C251">
            <v>39.450000000000003</v>
          </cell>
          <cell r="D251">
            <v>3</v>
          </cell>
          <cell r="E251">
            <v>3</v>
          </cell>
          <cell r="F251">
            <v>42.45</v>
          </cell>
          <cell r="G251">
            <v>42.45</v>
          </cell>
          <cell r="I251" t="str">
            <v xml:space="preserve">   2.  Level II</v>
          </cell>
          <cell r="J251">
            <v>0</v>
          </cell>
          <cell r="K251">
            <v>39.450000000000003</v>
          </cell>
          <cell r="L251">
            <v>0</v>
          </cell>
          <cell r="M251">
            <v>3</v>
          </cell>
          <cell r="N251">
            <v>0</v>
          </cell>
          <cell r="O251">
            <v>42.45</v>
          </cell>
          <cell r="Q251" t="str">
            <v xml:space="preserve">   2.  Level II</v>
          </cell>
          <cell r="R251">
            <v>0</v>
          </cell>
          <cell r="S251">
            <v>39.450000000000003</v>
          </cell>
          <cell r="T251">
            <v>0</v>
          </cell>
          <cell r="U251">
            <v>3</v>
          </cell>
          <cell r="V251">
            <v>0</v>
          </cell>
          <cell r="W251">
            <v>42.45</v>
          </cell>
          <cell r="Y251" t="str">
            <v xml:space="preserve">   2.  Level II</v>
          </cell>
          <cell r="Z251">
            <v>0</v>
          </cell>
          <cell r="AA251">
            <v>39.450000000000003</v>
          </cell>
          <cell r="AB251">
            <v>0</v>
          </cell>
          <cell r="AC251">
            <v>3</v>
          </cell>
          <cell r="AD251">
            <v>0</v>
          </cell>
          <cell r="AE251">
            <v>42.45</v>
          </cell>
        </row>
        <row r="252">
          <cell r="A252" t="str">
            <v xml:space="preserve">   3.  Level III</v>
          </cell>
          <cell r="B252">
            <v>0.4</v>
          </cell>
          <cell r="C252">
            <v>0.4</v>
          </cell>
          <cell r="D252">
            <v>0</v>
          </cell>
          <cell r="E252">
            <v>0</v>
          </cell>
          <cell r="F252">
            <v>0.4</v>
          </cell>
          <cell r="G252">
            <v>0.4</v>
          </cell>
          <cell r="I252" t="str">
            <v xml:space="preserve">   3.  Level III</v>
          </cell>
          <cell r="J252">
            <v>0</v>
          </cell>
          <cell r="K252">
            <v>0.4</v>
          </cell>
          <cell r="L252">
            <v>0</v>
          </cell>
          <cell r="M252">
            <v>0</v>
          </cell>
          <cell r="N252">
            <v>0</v>
          </cell>
          <cell r="O252">
            <v>0.4</v>
          </cell>
          <cell r="Q252" t="str">
            <v xml:space="preserve">   3.  Level III</v>
          </cell>
          <cell r="R252">
            <v>0</v>
          </cell>
          <cell r="S252">
            <v>0.4</v>
          </cell>
          <cell r="T252">
            <v>0</v>
          </cell>
          <cell r="U252">
            <v>0</v>
          </cell>
          <cell r="V252">
            <v>0</v>
          </cell>
          <cell r="W252">
            <v>0.4</v>
          </cell>
          <cell r="Y252" t="str">
            <v xml:space="preserve">   3.  Level III</v>
          </cell>
          <cell r="Z252">
            <v>0</v>
          </cell>
          <cell r="AA252">
            <v>0.4</v>
          </cell>
          <cell r="AB252">
            <v>0</v>
          </cell>
          <cell r="AC252">
            <v>0</v>
          </cell>
          <cell r="AD252">
            <v>0</v>
          </cell>
          <cell r="AE252">
            <v>0.4</v>
          </cell>
        </row>
        <row r="253">
          <cell r="A253" t="str">
            <v xml:space="preserve">   4.  Level IV</v>
          </cell>
          <cell r="B253">
            <v>7</v>
          </cell>
          <cell r="C253">
            <v>7</v>
          </cell>
          <cell r="D253">
            <v>0</v>
          </cell>
          <cell r="E253">
            <v>0</v>
          </cell>
          <cell r="F253">
            <v>7</v>
          </cell>
          <cell r="G253">
            <v>7</v>
          </cell>
          <cell r="I253" t="str">
            <v xml:space="preserve">   4.  Level IV</v>
          </cell>
          <cell r="J253">
            <v>0</v>
          </cell>
          <cell r="K253">
            <v>7</v>
          </cell>
          <cell r="L253">
            <v>0</v>
          </cell>
          <cell r="M253">
            <v>0</v>
          </cell>
          <cell r="N253">
            <v>0</v>
          </cell>
          <cell r="O253">
            <v>7</v>
          </cell>
          <cell r="Q253" t="str">
            <v xml:space="preserve">   4.  Level IV</v>
          </cell>
          <cell r="R253">
            <v>0</v>
          </cell>
          <cell r="S253">
            <v>7</v>
          </cell>
          <cell r="T253">
            <v>0</v>
          </cell>
          <cell r="U253">
            <v>0</v>
          </cell>
          <cell r="V253">
            <v>0</v>
          </cell>
          <cell r="W253">
            <v>7</v>
          </cell>
          <cell r="Y253" t="str">
            <v xml:space="preserve">   4.  Level IV</v>
          </cell>
          <cell r="Z253">
            <v>0</v>
          </cell>
          <cell r="AA253">
            <v>7</v>
          </cell>
          <cell r="AB253">
            <v>0</v>
          </cell>
          <cell r="AC253">
            <v>0</v>
          </cell>
          <cell r="AD253">
            <v>0</v>
          </cell>
          <cell r="AE253">
            <v>7</v>
          </cell>
        </row>
        <row r="254">
          <cell r="A254" t="str">
            <v xml:space="preserve">   5.</v>
          </cell>
          <cell r="I254" t="str">
            <v xml:space="preserve">   5.</v>
          </cell>
          <cell r="Q254" t="str">
            <v xml:space="preserve">   5.</v>
          </cell>
          <cell r="Y254" t="str">
            <v xml:space="preserve">   5.</v>
          </cell>
        </row>
        <row r="255">
          <cell r="A255" t="str">
            <v xml:space="preserve">   6.</v>
          </cell>
          <cell r="I255" t="str">
            <v xml:space="preserve">   6.</v>
          </cell>
          <cell r="Q255" t="str">
            <v xml:space="preserve">   6.</v>
          </cell>
          <cell r="Y255" t="str">
            <v xml:space="preserve">   6.</v>
          </cell>
        </row>
        <row r="256">
          <cell r="A256" t="str">
            <v xml:space="preserve">   7.  Home and Community Based Services (HCBS) Total</v>
          </cell>
          <cell r="B256">
            <v>479.68999999999994</v>
          </cell>
          <cell r="C256">
            <v>479.68999999999994</v>
          </cell>
          <cell r="D256">
            <v>135.71</v>
          </cell>
          <cell r="E256">
            <v>135.71</v>
          </cell>
          <cell r="F256">
            <v>615.4</v>
          </cell>
          <cell r="G256">
            <v>615.4</v>
          </cell>
          <cell r="I256" t="str">
            <v xml:space="preserve">   7.  Home and Community Based Services (HCBS) Total</v>
          </cell>
          <cell r="J256">
            <v>0</v>
          </cell>
          <cell r="K256">
            <v>479.68999999999994</v>
          </cell>
          <cell r="L256">
            <v>0</v>
          </cell>
          <cell r="M256">
            <v>135.71</v>
          </cell>
          <cell r="N256">
            <v>0</v>
          </cell>
          <cell r="O256">
            <v>615.4</v>
          </cell>
          <cell r="Q256" t="str">
            <v xml:space="preserve">   7.  Home and Community Based Services (HCBS) Total</v>
          </cell>
          <cell r="R256">
            <v>0</v>
          </cell>
          <cell r="S256">
            <v>479.68999999999994</v>
          </cell>
          <cell r="T256">
            <v>0</v>
          </cell>
          <cell r="U256">
            <v>135.71</v>
          </cell>
          <cell r="V256">
            <v>0</v>
          </cell>
          <cell r="W256">
            <v>615.4</v>
          </cell>
          <cell r="Y256" t="str">
            <v xml:space="preserve">   7.  Home and Community Based Services (HCBS) Total</v>
          </cell>
          <cell r="Z256">
            <v>0</v>
          </cell>
          <cell r="AA256">
            <v>479.68999999999994</v>
          </cell>
          <cell r="AB256">
            <v>0</v>
          </cell>
          <cell r="AC256">
            <v>135.71</v>
          </cell>
          <cell r="AD256">
            <v>0</v>
          </cell>
          <cell r="AE256">
            <v>615.4</v>
          </cell>
        </row>
        <row r="257">
          <cell r="A257" t="str">
            <v xml:space="preserve">       a.  Adult Foster Care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I257" t="str">
            <v xml:space="preserve">       a.  Adult Foster Care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 t="str">
            <v xml:space="preserve">       a.  Adult Foster Care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Y257" t="str">
            <v xml:space="preserve">       a.  Adult Foster Care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A258" t="str">
            <v xml:space="preserve">       b.  Assisted Living Home (Adult Care Home)</v>
          </cell>
          <cell r="B258">
            <v>84.77</v>
          </cell>
          <cell r="C258">
            <v>84.77</v>
          </cell>
          <cell r="D258">
            <v>12</v>
          </cell>
          <cell r="E258">
            <v>12</v>
          </cell>
          <cell r="F258">
            <v>96.769999999999982</v>
          </cell>
          <cell r="G258">
            <v>96.769999999999982</v>
          </cell>
          <cell r="I258" t="str">
            <v xml:space="preserve">       b.  Assisted Living Home (Adult Care Home)</v>
          </cell>
          <cell r="J258">
            <v>0</v>
          </cell>
          <cell r="K258">
            <v>84.77</v>
          </cell>
          <cell r="L258">
            <v>0</v>
          </cell>
          <cell r="M258">
            <v>12</v>
          </cell>
          <cell r="N258">
            <v>0</v>
          </cell>
          <cell r="O258">
            <v>96.769999999999982</v>
          </cell>
          <cell r="Q258" t="str">
            <v xml:space="preserve">       b.  Assisted Living Home (Adult Care Home)</v>
          </cell>
          <cell r="R258">
            <v>0</v>
          </cell>
          <cell r="S258">
            <v>84.77</v>
          </cell>
          <cell r="T258">
            <v>0</v>
          </cell>
          <cell r="U258">
            <v>12</v>
          </cell>
          <cell r="V258">
            <v>0</v>
          </cell>
          <cell r="W258">
            <v>96.769999999999982</v>
          </cell>
          <cell r="Y258" t="str">
            <v xml:space="preserve">       b.  Assisted Living Home (Adult Care Home)</v>
          </cell>
          <cell r="Z258">
            <v>0</v>
          </cell>
          <cell r="AA258">
            <v>84.77</v>
          </cell>
          <cell r="AB258">
            <v>0</v>
          </cell>
          <cell r="AC258">
            <v>12</v>
          </cell>
          <cell r="AD258">
            <v>0</v>
          </cell>
          <cell r="AE258">
            <v>96.769999999999982</v>
          </cell>
        </row>
        <row r="259">
          <cell r="A259" t="str">
            <v xml:space="preserve">       c.  Group Home (DD)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 t="str">
            <v xml:space="preserve">       c.  Group Home (DD)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 t="str">
            <v xml:space="preserve">       c.  Group Home (DD)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Y259" t="str">
            <v xml:space="preserve">       c.  Group Home (DD)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A260" t="str">
            <v xml:space="preserve">       d.  Individual Home</v>
          </cell>
          <cell r="B260">
            <v>196.08</v>
          </cell>
          <cell r="C260">
            <v>196.08</v>
          </cell>
          <cell r="D260">
            <v>78.42</v>
          </cell>
          <cell r="E260">
            <v>78.42</v>
          </cell>
          <cell r="F260">
            <v>274.5</v>
          </cell>
          <cell r="G260">
            <v>274.5</v>
          </cell>
          <cell r="I260" t="str">
            <v xml:space="preserve">       d.  Individual Home</v>
          </cell>
          <cell r="J260">
            <v>0</v>
          </cell>
          <cell r="K260">
            <v>196.08</v>
          </cell>
          <cell r="L260">
            <v>0</v>
          </cell>
          <cell r="M260">
            <v>78.42</v>
          </cell>
          <cell r="N260">
            <v>0</v>
          </cell>
          <cell r="O260">
            <v>274.5</v>
          </cell>
          <cell r="Q260" t="str">
            <v xml:space="preserve">       d.  Individual Home</v>
          </cell>
          <cell r="R260">
            <v>0</v>
          </cell>
          <cell r="S260">
            <v>196.08</v>
          </cell>
          <cell r="T260">
            <v>0</v>
          </cell>
          <cell r="U260">
            <v>78.42</v>
          </cell>
          <cell r="V260">
            <v>0</v>
          </cell>
          <cell r="W260">
            <v>274.5</v>
          </cell>
          <cell r="Y260" t="str">
            <v xml:space="preserve">       d.  Individual Home</v>
          </cell>
          <cell r="Z260">
            <v>0</v>
          </cell>
          <cell r="AA260">
            <v>196.08</v>
          </cell>
          <cell r="AB260">
            <v>0</v>
          </cell>
          <cell r="AC260">
            <v>78.42</v>
          </cell>
          <cell r="AD260">
            <v>0</v>
          </cell>
          <cell r="AE260">
            <v>274.5</v>
          </cell>
        </row>
        <row r="261">
          <cell r="A261" t="str">
            <v xml:space="preserve">       e.  Assisted Living Centers (SRL)</v>
          </cell>
          <cell r="B261">
            <v>57.95</v>
          </cell>
          <cell r="C261">
            <v>57.95</v>
          </cell>
          <cell r="D261">
            <v>9.8000000000000007</v>
          </cell>
          <cell r="E261">
            <v>9.8000000000000007</v>
          </cell>
          <cell r="F261">
            <v>67.75</v>
          </cell>
          <cell r="G261">
            <v>67.75</v>
          </cell>
          <cell r="I261" t="str">
            <v xml:space="preserve">       e.  Assisted Living Centers (SRL)</v>
          </cell>
          <cell r="J261">
            <v>0</v>
          </cell>
          <cell r="K261">
            <v>57.95</v>
          </cell>
          <cell r="L261">
            <v>0</v>
          </cell>
          <cell r="M261">
            <v>9.8000000000000007</v>
          </cell>
          <cell r="N261">
            <v>0</v>
          </cell>
          <cell r="O261">
            <v>67.75</v>
          </cell>
          <cell r="Q261" t="str">
            <v xml:space="preserve">       e.  Assisted Living Centers (SRL)</v>
          </cell>
          <cell r="R261">
            <v>0</v>
          </cell>
          <cell r="S261">
            <v>57.95</v>
          </cell>
          <cell r="T261">
            <v>0</v>
          </cell>
          <cell r="U261">
            <v>9.8000000000000007</v>
          </cell>
          <cell r="V261">
            <v>0</v>
          </cell>
          <cell r="W261">
            <v>67.75</v>
          </cell>
          <cell r="Y261" t="str">
            <v xml:space="preserve">       e.  Assisted Living Centers (SRL)</v>
          </cell>
          <cell r="Z261">
            <v>0</v>
          </cell>
          <cell r="AA261">
            <v>57.95</v>
          </cell>
          <cell r="AB261">
            <v>0</v>
          </cell>
          <cell r="AC261">
            <v>9.8000000000000007</v>
          </cell>
          <cell r="AD261">
            <v>0</v>
          </cell>
          <cell r="AE261">
            <v>67.75</v>
          </cell>
        </row>
        <row r="262">
          <cell r="A262" t="str">
            <v xml:space="preserve">       f.  Other (Hospice)</v>
          </cell>
          <cell r="B262">
            <v>16.420000000000002</v>
          </cell>
          <cell r="C262">
            <v>16.420000000000002</v>
          </cell>
          <cell r="D262">
            <v>6.49</v>
          </cell>
          <cell r="E262">
            <v>6.49</v>
          </cell>
          <cell r="F262">
            <v>22.91</v>
          </cell>
          <cell r="G262">
            <v>22.91</v>
          </cell>
          <cell r="I262" t="str">
            <v xml:space="preserve">       f.  Other (Hospice)</v>
          </cell>
          <cell r="J262">
            <v>0</v>
          </cell>
          <cell r="K262">
            <v>16.420000000000002</v>
          </cell>
          <cell r="L262">
            <v>0</v>
          </cell>
          <cell r="M262">
            <v>6.49</v>
          </cell>
          <cell r="N262">
            <v>0</v>
          </cell>
          <cell r="O262">
            <v>22.91</v>
          </cell>
          <cell r="Q262" t="str">
            <v xml:space="preserve">       f.  Other (Hospice)</v>
          </cell>
          <cell r="R262">
            <v>0</v>
          </cell>
          <cell r="S262">
            <v>16.420000000000002</v>
          </cell>
          <cell r="T262">
            <v>0</v>
          </cell>
          <cell r="U262">
            <v>6.49</v>
          </cell>
          <cell r="V262">
            <v>0</v>
          </cell>
          <cell r="W262">
            <v>22.91</v>
          </cell>
          <cell r="Y262" t="str">
            <v xml:space="preserve">       f.  Other (Hospice)</v>
          </cell>
          <cell r="Z262">
            <v>0</v>
          </cell>
          <cell r="AA262">
            <v>16.420000000000002</v>
          </cell>
          <cell r="AB262">
            <v>0</v>
          </cell>
          <cell r="AC262">
            <v>6.49</v>
          </cell>
          <cell r="AD262">
            <v>0</v>
          </cell>
          <cell r="AE262">
            <v>22.91</v>
          </cell>
        </row>
        <row r="263">
          <cell r="A263" t="str">
            <v xml:space="preserve">       g.  Attendant Care</v>
          </cell>
          <cell r="B263">
            <v>124.47</v>
          </cell>
          <cell r="C263">
            <v>124.47</v>
          </cell>
          <cell r="D263">
            <v>29</v>
          </cell>
          <cell r="E263">
            <v>29</v>
          </cell>
          <cell r="F263">
            <v>153.47</v>
          </cell>
          <cell r="G263">
            <v>153.47</v>
          </cell>
          <cell r="I263" t="str">
            <v xml:space="preserve">       g.  Attendant Care</v>
          </cell>
          <cell r="J263">
            <v>0</v>
          </cell>
          <cell r="K263">
            <v>124.47</v>
          </cell>
          <cell r="L263">
            <v>0</v>
          </cell>
          <cell r="M263">
            <v>29</v>
          </cell>
          <cell r="N263">
            <v>0</v>
          </cell>
          <cell r="O263">
            <v>153.47</v>
          </cell>
          <cell r="Q263" t="str">
            <v xml:space="preserve">       g.  Attendant Care</v>
          </cell>
          <cell r="R263">
            <v>0</v>
          </cell>
          <cell r="S263">
            <v>124.47</v>
          </cell>
          <cell r="T263">
            <v>0</v>
          </cell>
          <cell r="U263">
            <v>29</v>
          </cell>
          <cell r="V263">
            <v>0</v>
          </cell>
          <cell r="W263">
            <v>153.47</v>
          </cell>
          <cell r="Y263" t="str">
            <v xml:space="preserve">       g.  Attendant Care</v>
          </cell>
          <cell r="Z263">
            <v>0</v>
          </cell>
          <cell r="AA263">
            <v>124.47</v>
          </cell>
          <cell r="AB263">
            <v>0</v>
          </cell>
          <cell r="AC263">
            <v>29</v>
          </cell>
          <cell r="AD263">
            <v>0</v>
          </cell>
          <cell r="AE263">
            <v>153.47</v>
          </cell>
        </row>
        <row r="264">
          <cell r="A264" t="str">
            <v xml:space="preserve">   8.  Acute Care</v>
          </cell>
          <cell r="B264">
            <v>4.57</v>
          </cell>
          <cell r="C264">
            <v>4.57</v>
          </cell>
          <cell r="D264">
            <v>0</v>
          </cell>
          <cell r="E264">
            <v>0</v>
          </cell>
          <cell r="F264">
            <v>4.57</v>
          </cell>
          <cell r="G264">
            <v>4.57</v>
          </cell>
          <cell r="I264" t="str">
            <v xml:space="preserve">   8.  Acute Care</v>
          </cell>
          <cell r="J264">
            <v>0</v>
          </cell>
          <cell r="K264">
            <v>4.57</v>
          </cell>
          <cell r="L264">
            <v>0</v>
          </cell>
          <cell r="M264">
            <v>0</v>
          </cell>
          <cell r="N264">
            <v>0</v>
          </cell>
          <cell r="O264">
            <v>4.57</v>
          </cell>
          <cell r="Q264" t="str">
            <v xml:space="preserve">   8.  Acute Care</v>
          </cell>
          <cell r="R264">
            <v>0</v>
          </cell>
          <cell r="S264">
            <v>4.57</v>
          </cell>
          <cell r="T264">
            <v>0</v>
          </cell>
          <cell r="U264">
            <v>0</v>
          </cell>
          <cell r="V264">
            <v>0</v>
          </cell>
          <cell r="W264">
            <v>4.57</v>
          </cell>
          <cell r="Y264" t="str">
            <v xml:space="preserve">   8.  Acute Care</v>
          </cell>
          <cell r="Z264">
            <v>0</v>
          </cell>
          <cell r="AA264">
            <v>4.57</v>
          </cell>
          <cell r="AB264">
            <v>0</v>
          </cell>
          <cell r="AC264">
            <v>0</v>
          </cell>
          <cell r="AD264">
            <v>0</v>
          </cell>
          <cell r="AE264">
            <v>4.57</v>
          </cell>
        </row>
        <row r="265">
          <cell r="A265" t="str">
            <v xml:space="preserve">   9.  Ventilator</v>
          </cell>
          <cell r="B265">
            <v>4</v>
          </cell>
          <cell r="C265">
            <v>4</v>
          </cell>
          <cell r="D265">
            <v>3</v>
          </cell>
          <cell r="E265">
            <v>3</v>
          </cell>
          <cell r="F265">
            <v>7</v>
          </cell>
          <cell r="G265">
            <v>7</v>
          </cell>
          <cell r="I265" t="str">
            <v xml:space="preserve">   9.  Ventilator</v>
          </cell>
          <cell r="J265">
            <v>0</v>
          </cell>
          <cell r="K265">
            <v>4</v>
          </cell>
          <cell r="L265">
            <v>0</v>
          </cell>
          <cell r="M265">
            <v>3</v>
          </cell>
          <cell r="N265">
            <v>0</v>
          </cell>
          <cell r="O265">
            <v>7</v>
          </cell>
          <cell r="Q265" t="str">
            <v xml:space="preserve">   9.  Ventilator</v>
          </cell>
          <cell r="R265">
            <v>0</v>
          </cell>
          <cell r="S265">
            <v>4</v>
          </cell>
          <cell r="T265">
            <v>0</v>
          </cell>
          <cell r="U265">
            <v>3</v>
          </cell>
          <cell r="V265">
            <v>0</v>
          </cell>
          <cell r="W265">
            <v>7</v>
          </cell>
          <cell r="Y265" t="str">
            <v xml:space="preserve">   9.  Ventilator</v>
          </cell>
          <cell r="Z265">
            <v>0</v>
          </cell>
          <cell r="AA265">
            <v>4</v>
          </cell>
          <cell r="AB265">
            <v>0</v>
          </cell>
          <cell r="AC265">
            <v>3</v>
          </cell>
          <cell r="AD265">
            <v>0</v>
          </cell>
          <cell r="AE265">
            <v>7</v>
          </cell>
        </row>
        <row r="266">
          <cell r="A266" t="str">
            <v xml:space="preserve">  10.  Prior Period</v>
          </cell>
          <cell r="B266">
            <v>21.099999999999998</v>
          </cell>
          <cell r="C266">
            <v>21.099999999999998</v>
          </cell>
          <cell r="D266">
            <v>3.2300000000000002E-2</v>
          </cell>
          <cell r="E266">
            <v>3.2300000000000002E-2</v>
          </cell>
          <cell r="F266">
            <v>21.132300000000001</v>
          </cell>
          <cell r="G266">
            <v>21.132300000000001</v>
          </cell>
          <cell r="I266" t="str">
            <v xml:space="preserve">  10.  Prior Period</v>
          </cell>
          <cell r="J266">
            <v>0</v>
          </cell>
          <cell r="K266">
            <v>21.099999999999998</v>
          </cell>
          <cell r="L266">
            <v>0</v>
          </cell>
          <cell r="M266">
            <v>3.2300000000000002E-2</v>
          </cell>
          <cell r="N266">
            <v>0</v>
          </cell>
          <cell r="O266">
            <v>21.132300000000001</v>
          </cell>
          <cell r="Q266" t="str">
            <v xml:space="preserve">  10.  Prior Period</v>
          </cell>
          <cell r="R266">
            <v>0</v>
          </cell>
          <cell r="S266">
            <v>21.099999999999998</v>
          </cell>
          <cell r="T266">
            <v>0</v>
          </cell>
          <cell r="U266">
            <v>3.2300000000000002E-2</v>
          </cell>
          <cell r="V266">
            <v>0</v>
          </cell>
          <cell r="W266">
            <v>21.132300000000001</v>
          </cell>
          <cell r="Y266" t="str">
            <v xml:space="preserve">  10.  Prior Period</v>
          </cell>
          <cell r="Z266">
            <v>0</v>
          </cell>
          <cell r="AA266">
            <v>21.099999999999998</v>
          </cell>
          <cell r="AB266">
            <v>0</v>
          </cell>
          <cell r="AC266">
            <v>3.2300000000000002E-2</v>
          </cell>
          <cell r="AD266">
            <v>0</v>
          </cell>
          <cell r="AE266">
            <v>21.132300000000001</v>
          </cell>
        </row>
        <row r="267">
          <cell r="A267" t="str">
            <v xml:space="preserve">  11.  Other - Not Placed</v>
          </cell>
          <cell r="B267">
            <v>-31.769999999999996</v>
          </cell>
          <cell r="C267">
            <v>-31.769999999999996</v>
          </cell>
          <cell r="D267">
            <v>-18.259999999999998</v>
          </cell>
          <cell r="E267">
            <v>-18.259999999999998</v>
          </cell>
          <cell r="F267">
            <v>-50.03</v>
          </cell>
          <cell r="G267">
            <v>-50.03</v>
          </cell>
          <cell r="I267" t="str">
            <v xml:space="preserve">  11.  Other - Not Placed</v>
          </cell>
          <cell r="J267">
            <v>0</v>
          </cell>
          <cell r="K267">
            <v>-31.769999999999996</v>
          </cell>
          <cell r="L267">
            <v>0</v>
          </cell>
          <cell r="M267">
            <v>-18.259999999999998</v>
          </cell>
          <cell r="N267">
            <v>0</v>
          </cell>
          <cell r="O267">
            <v>-50.03</v>
          </cell>
          <cell r="Q267" t="str">
            <v xml:space="preserve">  11.  Other - Not Placed</v>
          </cell>
          <cell r="R267">
            <v>0</v>
          </cell>
          <cell r="S267">
            <v>-31.769999999999996</v>
          </cell>
          <cell r="T267">
            <v>0</v>
          </cell>
          <cell r="U267">
            <v>-18.259999999999998</v>
          </cell>
          <cell r="V267">
            <v>0</v>
          </cell>
          <cell r="W267">
            <v>-50.03</v>
          </cell>
          <cell r="Y267" t="str">
            <v xml:space="preserve">  11.  Other - Not Placed</v>
          </cell>
          <cell r="Z267">
            <v>0</v>
          </cell>
          <cell r="AA267">
            <v>-31.769999999999996</v>
          </cell>
          <cell r="AB267">
            <v>0</v>
          </cell>
          <cell r="AC267">
            <v>-18.259999999999998</v>
          </cell>
          <cell r="AD267">
            <v>0</v>
          </cell>
          <cell r="AE267">
            <v>-50.03</v>
          </cell>
        </row>
        <row r="269">
          <cell r="A269" t="str">
            <v>C.   Acute Patient Day Information</v>
          </cell>
          <cell r="I269" t="str">
            <v>C.   Acute Patient Day Information</v>
          </cell>
          <cell r="Q269" t="str">
            <v>C.   Acute Patient Day Information</v>
          </cell>
          <cell r="Y269" t="str">
            <v>C.   Acute Patient Day Information</v>
          </cell>
        </row>
        <row r="270">
          <cell r="A270" t="str">
            <v xml:space="preserve">       a.  Admissions</v>
          </cell>
          <cell r="B270">
            <v>34</v>
          </cell>
          <cell r="C270">
            <v>34</v>
          </cell>
          <cell r="D270">
            <v>7</v>
          </cell>
          <cell r="E270">
            <v>7</v>
          </cell>
          <cell r="F270">
            <v>41</v>
          </cell>
          <cell r="G270">
            <v>41</v>
          </cell>
          <cell r="I270" t="str">
            <v xml:space="preserve">       a.  Admissions</v>
          </cell>
          <cell r="J270">
            <v>0</v>
          </cell>
          <cell r="K270">
            <v>34</v>
          </cell>
          <cell r="L270">
            <v>0</v>
          </cell>
          <cell r="M270">
            <v>7</v>
          </cell>
          <cell r="N270">
            <v>0</v>
          </cell>
          <cell r="O270">
            <v>41</v>
          </cell>
          <cell r="Q270" t="str">
            <v xml:space="preserve">       a.  Admissions</v>
          </cell>
          <cell r="R270">
            <v>0</v>
          </cell>
          <cell r="S270">
            <v>34</v>
          </cell>
          <cell r="T270">
            <v>0</v>
          </cell>
          <cell r="U270">
            <v>7</v>
          </cell>
          <cell r="V270">
            <v>0</v>
          </cell>
          <cell r="W270">
            <v>41</v>
          </cell>
          <cell r="Y270" t="str">
            <v xml:space="preserve">       a.  Admissions</v>
          </cell>
          <cell r="Z270">
            <v>0</v>
          </cell>
          <cell r="AA270">
            <v>34</v>
          </cell>
          <cell r="AB270">
            <v>0</v>
          </cell>
          <cell r="AC270">
            <v>7</v>
          </cell>
          <cell r="AD270">
            <v>0</v>
          </cell>
          <cell r="AE270">
            <v>41</v>
          </cell>
        </row>
        <row r="271">
          <cell r="A271" t="str">
            <v xml:space="preserve">       b.  Patient Days</v>
          </cell>
          <cell r="B271">
            <v>165</v>
          </cell>
          <cell r="C271">
            <v>165</v>
          </cell>
          <cell r="D271">
            <v>52</v>
          </cell>
          <cell r="E271">
            <v>52</v>
          </cell>
          <cell r="F271">
            <v>217</v>
          </cell>
          <cell r="G271">
            <v>217</v>
          </cell>
          <cell r="I271" t="str">
            <v xml:space="preserve">       b.  Patient Days</v>
          </cell>
          <cell r="J271">
            <v>0</v>
          </cell>
          <cell r="K271">
            <v>165</v>
          </cell>
          <cell r="L271">
            <v>0</v>
          </cell>
          <cell r="M271">
            <v>52</v>
          </cell>
          <cell r="N271">
            <v>0</v>
          </cell>
          <cell r="O271">
            <v>217</v>
          </cell>
          <cell r="Q271" t="str">
            <v xml:space="preserve">       b.  Patient Days</v>
          </cell>
          <cell r="R271">
            <v>0</v>
          </cell>
          <cell r="S271">
            <v>165</v>
          </cell>
          <cell r="T271">
            <v>0</v>
          </cell>
          <cell r="U271">
            <v>52</v>
          </cell>
          <cell r="V271">
            <v>0</v>
          </cell>
          <cell r="W271">
            <v>217</v>
          </cell>
          <cell r="Y271" t="str">
            <v xml:space="preserve">       b.  Patient Days</v>
          </cell>
          <cell r="Z271">
            <v>0</v>
          </cell>
          <cell r="AA271">
            <v>165</v>
          </cell>
          <cell r="AB271">
            <v>0</v>
          </cell>
          <cell r="AC271">
            <v>52</v>
          </cell>
          <cell r="AD271">
            <v>0</v>
          </cell>
          <cell r="AE271">
            <v>217</v>
          </cell>
        </row>
        <row r="272">
          <cell r="A272" t="str">
            <v xml:space="preserve">       c.  Discharges</v>
          </cell>
          <cell r="B272">
            <v>31</v>
          </cell>
          <cell r="C272">
            <v>31</v>
          </cell>
          <cell r="D272">
            <v>7</v>
          </cell>
          <cell r="E272">
            <v>7</v>
          </cell>
          <cell r="F272">
            <v>38</v>
          </cell>
          <cell r="G272">
            <v>38</v>
          </cell>
          <cell r="I272" t="str">
            <v xml:space="preserve">       c.  Discharges</v>
          </cell>
          <cell r="J272">
            <v>0</v>
          </cell>
          <cell r="K272">
            <v>31</v>
          </cell>
          <cell r="L272">
            <v>0</v>
          </cell>
          <cell r="M272">
            <v>7</v>
          </cell>
          <cell r="N272">
            <v>0</v>
          </cell>
          <cell r="O272">
            <v>38</v>
          </cell>
          <cell r="Q272" t="str">
            <v xml:space="preserve">       c.  Discharges</v>
          </cell>
          <cell r="R272">
            <v>0</v>
          </cell>
          <cell r="S272">
            <v>31</v>
          </cell>
          <cell r="T272">
            <v>0</v>
          </cell>
          <cell r="U272">
            <v>7</v>
          </cell>
          <cell r="V272">
            <v>0</v>
          </cell>
          <cell r="W272">
            <v>38</v>
          </cell>
          <cell r="Y272" t="str">
            <v xml:space="preserve">       c.  Discharges</v>
          </cell>
          <cell r="Z272">
            <v>0</v>
          </cell>
          <cell r="AA272">
            <v>31</v>
          </cell>
          <cell r="AB272">
            <v>0</v>
          </cell>
          <cell r="AC272">
            <v>7</v>
          </cell>
          <cell r="AD272">
            <v>0</v>
          </cell>
          <cell r="AE272">
            <v>38</v>
          </cell>
        </row>
        <row r="273">
          <cell r="A273" t="str">
            <v xml:space="preserve">       d.  Discharge Days</v>
          </cell>
          <cell r="B273">
            <v>128</v>
          </cell>
          <cell r="C273">
            <v>128</v>
          </cell>
          <cell r="D273">
            <v>33</v>
          </cell>
          <cell r="E273">
            <v>33</v>
          </cell>
          <cell r="F273">
            <v>161</v>
          </cell>
          <cell r="G273">
            <v>161</v>
          </cell>
          <cell r="I273" t="str">
            <v xml:space="preserve">       d.  Discharge Days</v>
          </cell>
          <cell r="J273">
            <v>0</v>
          </cell>
          <cell r="K273">
            <v>128</v>
          </cell>
          <cell r="L273">
            <v>0</v>
          </cell>
          <cell r="M273">
            <v>33</v>
          </cell>
          <cell r="N273">
            <v>0</v>
          </cell>
          <cell r="O273">
            <v>161</v>
          </cell>
          <cell r="Q273" t="str">
            <v xml:space="preserve">       d.  Discharge Days</v>
          </cell>
          <cell r="R273">
            <v>0</v>
          </cell>
          <cell r="S273">
            <v>128</v>
          </cell>
          <cell r="T273">
            <v>0</v>
          </cell>
          <cell r="U273">
            <v>33</v>
          </cell>
          <cell r="V273">
            <v>0</v>
          </cell>
          <cell r="W273">
            <v>161</v>
          </cell>
          <cell r="Y273" t="str">
            <v xml:space="preserve">       d.  Discharge Days</v>
          </cell>
          <cell r="Z273">
            <v>0</v>
          </cell>
          <cell r="AA273">
            <v>128</v>
          </cell>
          <cell r="AB273">
            <v>0</v>
          </cell>
          <cell r="AC273">
            <v>33</v>
          </cell>
          <cell r="AD273">
            <v>0</v>
          </cell>
          <cell r="AE273">
            <v>161</v>
          </cell>
        </row>
        <row r="274">
          <cell r="A274" t="str">
            <v xml:space="preserve">       e.  Average Length of Stay</v>
          </cell>
          <cell r="B274">
            <v>4.129032258064516</v>
          </cell>
          <cell r="C274">
            <v>4.129032258064516</v>
          </cell>
          <cell r="D274">
            <v>4.7142857142857144</v>
          </cell>
          <cell r="E274">
            <v>4.7142857142857144</v>
          </cell>
          <cell r="F274">
            <v>4.2368421052631575</v>
          </cell>
          <cell r="G274">
            <v>4.2368421052631575</v>
          </cell>
          <cell r="I274" t="str">
            <v xml:space="preserve">       e.  Average Length of Stay</v>
          </cell>
          <cell r="J274">
            <v>0</v>
          </cell>
          <cell r="K274">
            <v>4.129032258064516</v>
          </cell>
          <cell r="L274">
            <v>0</v>
          </cell>
          <cell r="M274">
            <v>4.7142857142857144</v>
          </cell>
          <cell r="N274">
            <v>0</v>
          </cell>
          <cell r="O274">
            <v>4.2368421052631575</v>
          </cell>
          <cell r="Q274" t="str">
            <v xml:space="preserve">       e.  Average Length of Stay</v>
          </cell>
          <cell r="R274">
            <v>0</v>
          </cell>
          <cell r="S274">
            <v>4.129032258064516</v>
          </cell>
          <cell r="T274">
            <v>0</v>
          </cell>
          <cell r="U274">
            <v>4.7142857142857144</v>
          </cell>
          <cell r="V274">
            <v>0</v>
          </cell>
          <cell r="W274">
            <v>4.2368421052631575</v>
          </cell>
          <cell r="Y274" t="str">
            <v xml:space="preserve">       e.  Average Length of Stay</v>
          </cell>
          <cell r="Z274">
            <v>0</v>
          </cell>
          <cell r="AA274">
            <v>4.129032258064516</v>
          </cell>
          <cell r="AB274">
            <v>0</v>
          </cell>
          <cell r="AC274">
            <v>4.7142857142857144</v>
          </cell>
          <cell r="AD274">
            <v>0</v>
          </cell>
          <cell r="AE274">
            <v>4.2368421052631575</v>
          </cell>
        </row>
        <row r="276">
          <cell r="A276" t="str">
            <v>D.   Emergency Room Visits</v>
          </cell>
          <cell r="B276">
            <v>27</v>
          </cell>
          <cell r="C276">
            <v>27</v>
          </cell>
          <cell r="D276">
            <v>12</v>
          </cell>
          <cell r="E276">
            <v>12</v>
          </cell>
          <cell r="F276">
            <v>39</v>
          </cell>
          <cell r="G276">
            <v>39</v>
          </cell>
          <cell r="I276" t="str">
            <v>D.   Emergency Room Visits</v>
          </cell>
          <cell r="J276">
            <v>0</v>
          </cell>
          <cell r="K276">
            <v>27</v>
          </cell>
          <cell r="L276">
            <v>0</v>
          </cell>
          <cell r="M276">
            <v>12</v>
          </cell>
          <cell r="N276">
            <v>0</v>
          </cell>
          <cell r="O276">
            <v>39</v>
          </cell>
          <cell r="Q276" t="str">
            <v>D.   Emergency Room Visits</v>
          </cell>
          <cell r="R276">
            <v>0</v>
          </cell>
          <cell r="S276">
            <v>27</v>
          </cell>
          <cell r="T276">
            <v>0</v>
          </cell>
          <cell r="U276">
            <v>12</v>
          </cell>
          <cell r="V276">
            <v>0</v>
          </cell>
          <cell r="W276">
            <v>39</v>
          </cell>
          <cell r="Y276" t="str">
            <v>D.   Emergency Room Visits</v>
          </cell>
          <cell r="Z276">
            <v>0</v>
          </cell>
          <cell r="AA276">
            <v>27</v>
          </cell>
          <cell r="AB276">
            <v>0</v>
          </cell>
          <cell r="AC276">
            <v>12</v>
          </cell>
          <cell r="AD276">
            <v>0</v>
          </cell>
          <cell r="AE276">
            <v>39</v>
          </cell>
        </row>
        <row r="280">
          <cell r="A280" t="str">
            <v>Program Contractor Financial Reporting Systems - Report #11C Utilization Data Report Consolidated by County</v>
          </cell>
          <cell r="I280" t="str">
            <v>Program Contractor Financial Reporting Systems - Report #11C Utilization Data Report Consolidated by County</v>
          </cell>
          <cell r="Q280" t="str">
            <v>Program Contractor Financial Reporting Systems - Report #11C Utilization Data Report Consolidated by County</v>
          </cell>
          <cell r="Y280" t="str">
            <v>Program Contractor Financial Reporting Systems - Report #11C Utilization Data Report Consolidated by County</v>
          </cell>
        </row>
        <row r="282">
          <cell r="A282" t="str">
            <v>Statement for Program Contractor 110049 - Evercare of Arizona, Inc.</v>
          </cell>
          <cell r="F282" t="str">
            <v>County:</v>
          </cell>
          <cell r="G282" t="str">
            <v>Yuma</v>
          </cell>
          <cell r="I282" t="str">
            <v>Statement for Program Contractor 110049 - Evercare of Arizona, Inc.</v>
          </cell>
          <cell r="N282" t="str">
            <v>County:</v>
          </cell>
          <cell r="O282" t="str">
            <v>Yuma</v>
          </cell>
          <cell r="Q282" t="str">
            <v>Statement for Program Contractor 110049 - Evercare of Arizona, Inc.</v>
          </cell>
          <cell r="V282" t="str">
            <v>County:</v>
          </cell>
          <cell r="W282" t="str">
            <v>Yuma</v>
          </cell>
          <cell r="Y282" t="str">
            <v>Statement for Program Contractor 110049 - Evercare of Arizona, Inc.</v>
          </cell>
          <cell r="AD282" t="str">
            <v>County:</v>
          </cell>
          <cell r="AE282" t="str">
            <v>Yuma</v>
          </cell>
        </row>
        <row r="284">
          <cell r="A284" t="str">
            <v>For the Quarter ending 12/31/2005 in the Fiscal Year ending 9/30/2006</v>
          </cell>
          <cell r="F284" t="str">
            <v>Page 7 of 8</v>
          </cell>
          <cell r="I284" t="str">
            <v>For the Quarter ending 3/31/2006 in the Fiscal Year ending 9/30/2006</v>
          </cell>
          <cell r="N284" t="str">
            <v>Page 7 of 8</v>
          </cell>
          <cell r="Q284" t="str">
            <v>For the Quarter ending 6/30/2006 in the Fiscal Year ending 9/30/2006</v>
          </cell>
          <cell r="V284" t="str">
            <v>Page 7 of 8</v>
          </cell>
          <cell r="Y284" t="str">
            <v>For the Quarter ending 9/30/2006 in the Fiscal Year ending 9/30/2006</v>
          </cell>
          <cell r="AD284" t="str">
            <v>Page 7 of 8</v>
          </cell>
        </row>
        <row r="287">
          <cell r="A287" t="str">
            <v>Utilization Data Report by County</v>
          </cell>
          <cell r="I287" t="str">
            <v>Utilization Data Report by County</v>
          </cell>
          <cell r="Q287" t="str">
            <v>Utilization Data Report by County</v>
          </cell>
          <cell r="Y287" t="str">
            <v>Utilization Data Report by County</v>
          </cell>
        </row>
        <row r="289">
          <cell r="B289" t="str">
            <v>MEDICARE</v>
          </cell>
          <cell r="D289" t="str">
            <v>NON-MEDICARE</v>
          </cell>
          <cell r="F289" t="str">
            <v>TOTAL</v>
          </cell>
          <cell r="J289" t="str">
            <v>MEDICARE</v>
          </cell>
          <cell r="L289" t="str">
            <v>NON-MEDICARE</v>
          </cell>
          <cell r="N289" t="str">
            <v>TOTAL</v>
          </cell>
          <cell r="R289" t="str">
            <v>MEDICARE</v>
          </cell>
          <cell r="T289" t="str">
            <v>NON-MEDICARE</v>
          </cell>
          <cell r="V289" t="str">
            <v>TOTAL</v>
          </cell>
          <cell r="Z289" t="str">
            <v>MEDICARE</v>
          </cell>
          <cell r="AB289" t="str">
            <v>NON-MEDICARE</v>
          </cell>
          <cell r="AD289" t="str">
            <v>TOTAL</v>
          </cell>
        </row>
        <row r="290">
          <cell r="A290" t="str">
            <v>ITEM DESCRIPTION</v>
          </cell>
          <cell r="B290" t="str">
            <v>Current</v>
          </cell>
          <cell r="D290" t="str">
            <v>Current</v>
          </cell>
          <cell r="F290" t="str">
            <v>Current</v>
          </cell>
          <cell r="I290" t="str">
            <v>ITEM DESCRIPTION</v>
          </cell>
          <cell r="J290" t="str">
            <v>Current</v>
          </cell>
          <cell r="L290" t="str">
            <v>Current</v>
          </cell>
          <cell r="N290" t="str">
            <v>Current</v>
          </cell>
          <cell r="Q290" t="str">
            <v>ITEM DESCRIPTION</v>
          </cell>
          <cell r="R290" t="str">
            <v>Current</v>
          </cell>
          <cell r="T290" t="str">
            <v>Current</v>
          </cell>
          <cell r="V290" t="str">
            <v>Current</v>
          </cell>
          <cell r="Y290" t="str">
            <v>ITEM DESCRIPTION</v>
          </cell>
          <cell r="Z290" t="str">
            <v>Current</v>
          </cell>
          <cell r="AB290" t="str">
            <v>Current</v>
          </cell>
          <cell r="AD290" t="str">
            <v>Current</v>
          </cell>
        </row>
        <row r="291">
          <cell r="B291" t="str">
            <v>Period</v>
          </cell>
          <cell r="C291" t="str">
            <v>YTD</v>
          </cell>
          <cell r="D291" t="str">
            <v>Period</v>
          </cell>
          <cell r="E291" t="str">
            <v>YTD</v>
          </cell>
          <cell r="F291" t="str">
            <v>Period</v>
          </cell>
          <cell r="G291" t="str">
            <v>YTD</v>
          </cell>
          <cell r="J291" t="str">
            <v>Period</v>
          </cell>
          <cell r="K291" t="str">
            <v>YTD</v>
          </cell>
          <cell r="L291" t="str">
            <v>Period</v>
          </cell>
          <cell r="M291" t="str">
            <v>YTD</v>
          </cell>
          <cell r="N291" t="str">
            <v>Period</v>
          </cell>
          <cell r="O291" t="str">
            <v>YTD</v>
          </cell>
          <cell r="R291" t="str">
            <v>Period</v>
          </cell>
          <cell r="S291" t="str">
            <v>YTD</v>
          </cell>
          <cell r="T291" t="str">
            <v>Period</v>
          </cell>
          <cell r="U291" t="str">
            <v>YTD</v>
          </cell>
          <cell r="V291" t="str">
            <v>Period</v>
          </cell>
          <cell r="W291" t="str">
            <v>YTD</v>
          </cell>
          <cell r="Z291" t="str">
            <v>Period</v>
          </cell>
          <cell r="AA291" t="str">
            <v>YTD</v>
          </cell>
          <cell r="AB291" t="str">
            <v>Period</v>
          </cell>
          <cell r="AC291" t="str">
            <v>YTD</v>
          </cell>
          <cell r="AD291" t="str">
            <v>Period</v>
          </cell>
          <cell r="AE291" t="str">
            <v>YTD</v>
          </cell>
        </row>
        <row r="292">
          <cell r="A292" t="str">
            <v>A.   Enrollees (At End of Period)</v>
          </cell>
          <cell r="B292">
            <v>500</v>
          </cell>
          <cell r="D292">
            <v>100</v>
          </cell>
          <cell r="F292">
            <v>600</v>
          </cell>
          <cell r="I292" t="str">
            <v>A.   Enrollees (At End of Period)</v>
          </cell>
          <cell r="J292">
            <v>0</v>
          </cell>
          <cell r="L292">
            <v>0</v>
          </cell>
          <cell r="N292">
            <v>0</v>
          </cell>
          <cell r="Q292" t="str">
            <v>A.   Enrollees (At End of Period)</v>
          </cell>
          <cell r="R292">
            <v>0</v>
          </cell>
          <cell r="T292">
            <v>0</v>
          </cell>
          <cell r="V292">
            <v>0</v>
          </cell>
          <cell r="Y292" t="str">
            <v>A.   Enrollees (At End of Period)</v>
          </cell>
          <cell r="Z292">
            <v>0</v>
          </cell>
          <cell r="AB292">
            <v>0</v>
          </cell>
          <cell r="AD292">
            <v>0</v>
          </cell>
        </row>
        <row r="294">
          <cell r="A294" t="str">
            <v>B.   Member Months (Unduplicated)</v>
          </cell>
          <cell r="B294">
            <v>1674.2218</v>
          </cell>
          <cell r="C294">
            <v>1674.2218</v>
          </cell>
          <cell r="D294">
            <v>331.96999999999997</v>
          </cell>
          <cell r="E294">
            <v>331.96999999999997</v>
          </cell>
          <cell r="F294">
            <v>2006.1918000000001</v>
          </cell>
          <cell r="G294">
            <v>2006.1918000000001</v>
          </cell>
          <cell r="I294" t="str">
            <v>B.   Member Months (Unduplicated)</v>
          </cell>
          <cell r="J294">
            <v>0</v>
          </cell>
          <cell r="K294">
            <v>1674.2218</v>
          </cell>
          <cell r="L294">
            <v>0</v>
          </cell>
          <cell r="M294">
            <v>331.96999999999997</v>
          </cell>
          <cell r="N294">
            <v>0</v>
          </cell>
          <cell r="O294">
            <v>2006.1918000000001</v>
          </cell>
          <cell r="Q294" t="str">
            <v>B.   Member Months (Unduplicated)</v>
          </cell>
          <cell r="R294">
            <v>0</v>
          </cell>
          <cell r="S294">
            <v>1674.2218</v>
          </cell>
          <cell r="T294">
            <v>0</v>
          </cell>
          <cell r="U294">
            <v>331.96999999999997</v>
          </cell>
          <cell r="V294">
            <v>0</v>
          </cell>
          <cell r="W294">
            <v>2006.1918000000001</v>
          </cell>
          <cell r="Y294" t="str">
            <v>B.   Member Months (Unduplicated)</v>
          </cell>
          <cell r="Z294">
            <v>0</v>
          </cell>
          <cell r="AA294">
            <v>1674.2218</v>
          </cell>
          <cell r="AB294">
            <v>0</v>
          </cell>
          <cell r="AC294">
            <v>331.96999999999997</v>
          </cell>
          <cell r="AD294">
            <v>0</v>
          </cell>
          <cell r="AE294">
            <v>2006.1918000000001</v>
          </cell>
        </row>
        <row r="295">
          <cell r="A295" t="str">
            <v xml:space="preserve">   Institutional Member Months Total</v>
          </cell>
          <cell r="B295">
            <v>878.52</v>
          </cell>
          <cell r="C295">
            <v>878.52</v>
          </cell>
          <cell r="D295">
            <v>113.56</v>
          </cell>
          <cell r="E295">
            <v>113.56</v>
          </cell>
          <cell r="F295">
            <v>992.08</v>
          </cell>
          <cell r="G295">
            <v>992.08</v>
          </cell>
          <cell r="I295" t="str">
            <v xml:space="preserve">   Institutional Member Months Total</v>
          </cell>
          <cell r="J295">
            <v>0</v>
          </cell>
          <cell r="K295">
            <v>878.52</v>
          </cell>
          <cell r="L295">
            <v>0</v>
          </cell>
          <cell r="M295">
            <v>113.56</v>
          </cell>
          <cell r="N295">
            <v>0</v>
          </cell>
          <cell r="O295">
            <v>992.08</v>
          </cell>
          <cell r="Q295" t="str">
            <v xml:space="preserve">   Institutional Member Months Total</v>
          </cell>
          <cell r="R295">
            <v>0</v>
          </cell>
          <cell r="S295">
            <v>878.52</v>
          </cell>
          <cell r="T295">
            <v>0</v>
          </cell>
          <cell r="U295">
            <v>113.56</v>
          </cell>
          <cell r="V295">
            <v>0</v>
          </cell>
          <cell r="W295">
            <v>992.08</v>
          </cell>
          <cell r="Y295" t="str">
            <v xml:space="preserve">   Institutional Member Months Total</v>
          </cell>
          <cell r="Z295">
            <v>0</v>
          </cell>
          <cell r="AA295">
            <v>878.52</v>
          </cell>
          <cell r="AB295">
            <v>0</v>
          </cell>
          <cell r="AC295">
            <v>113.56</v>
          </cell>
          <cell r="AD295">
            <v>0</v>
          </cell>
          <cell r="AE295">
            <v>992.08</v>
          </cell>
        </row>
        <row r="296">
          <cell r="A296" t="str">
            <v xml:space="preserve">   1.  Level I</v>
          </cell>
          <cell r="B296">
            <v>471.98</v>
          </cell>
          <cell r="C296">
            <v>471.98</v>
          </cell>
          <cell r="D296">
            <v>69.94</v>
          </cell>
          <cell r="E296">
            <v>69.94</v>
          </cell>
          <cell r="F296">
            <v>541.92000000000007</v>
          </cell>
          <cell r="G296">
            <v>541.92000000000007</v>
          </cell>
          <cell r="I296" t="str">
            <v xml:space="preserve">   1.  Level I</v>
          </cell>
          <cell r="J296">
            <v>0</v>
          </cell>
          <cell r="K296">
            <v>471.98</v>
          </cell>
          <cell r="L296">
            <v>0</v>
          </cell>
          <cell r="M296">
            <v>69.94</v>
          </cell>
          <cell r="N296">
            <v>0</v>
          </cell>
          <cell r="O296">
            <v>541.92000000000007</v>
          </cell>
          <cell r="Q296" t="str">
            <v xml:space="preserve">   1.  Level I</v>
          </cell>
          <cell r="R296">
            <v>0</v>
          </cell>
          <cell r="S296">
            <v>471.98</v>
          </cell>
          <cell r="T296">
            <v>0</v>
          </cell>
          <cell r="U296">
            <v>69.94</v>
          </cell>
          <cell r="V296">
            <v>0</v>
          </cell>
          <cell r="W296">
            <v>541.92000000000007</v>
          </cell>
          <cell r="Y296" t="str">
            <v xml:space="preserve">   1.  Level I</v>
          </cell>
          <cell r="Z296">
            <v>0</v>
          </cell>
          <cell r="AA296">
            <v>471.98</v>
          </cell>
          <cell r="AB296">
            <v>0</v>
          </cell>
          <cell r="AC296">
            <v>69.94</v>
          </cell>
          <cell r="AD296">
            <v>0</v>
          </cell>
          <cell r="AE296">
            <v>541.92000000000007</v>
          </cell>
        </row>
        <row r="297">
          <cell r="A297" t="str">
            <v xml:space="preserve">   2.  Level II</v>
          </cell>
          <cell r="B297">
            <v>357.26</v>
          </cell>
          <cell r="C297">
            <v>357.26</v>
          </cell>
          <cell r="D297">
            <v>27.619999999999997</v>
          </cell>
          <cell r="E297">
            <v>27.619999999999997</v>
          </cell>
          <cell r="F297">
            <v>384.88</v>
          </cell>
          <cell r="G297">
            <v>384.88</v>
          </cell>
          <cell r="I297" t="str">
            <v xml:space="preserve">   2.  Level II</v>
          </cell>
          <cell r="J297">
            <v>0</v>
          </cell>
          <cell r="K297">
            <v>357.26</v>
          </cell>
          <cell r="L297">
            <v>0</v>
          </cell>
          <cell r="M297">
            <v>27.619999999999997</v>
          </cell>
          <cell r="N297">
            <v>0</v>
          </cell>
          <cell r="O297">
            <v>384.88</v>
          </cell>
          <cell r="Q297" t="str">
            <v xml:space="preserve">   2.  Level II</v>
          </cell>
          <cell r="R297">
            <v>0</v>
          </cell>
          <cell r="S297">
            <v>357.26</v>
          </cell>
          <cell r="T297">
            <v>0</v>
          </cell>
          <cell r="U297">
            <v>27.619999999999997</v>
          </cell>
          <cell r="V297">
            <v>0</v>
          </cell>
          <cell r="W297">
            <v>384.88</v>
          </cell>
          <cell r="Y297" t="str">
            <v xml:space="preserve">   2.  Level II</v>
          </cell>
          <cell r="Z297">
            <v>0</v>
          </cell>
          <cell r="AA297">
            <v>357.26</v>
          </cell>
          <cell r="AB297">
            <v>0</v>
          </cell>
          <cell r="AC297">
            <v>27.619999999999997</v>
          </cell>
          <cell r="AD297">
            <v>0</v>
          </cell>
          <cell r="AE297">
            <v>384.88</v>
          </cell>
        </row>
        <row r="298">
          <cell r="A298" t="str">
            <v xml:space="preserve">   3.  Level III</v>
          </cell>
          <cell r="B298">
            <v>49.28</v>
          </cell>
          <cell r="C298">
            <v>49.28</v>
          </cell>
          <cell r="D298">
            <v>16</v>
          </cell>
          <cell r="E298">
            <v>16</v>
          </cell>
          <cell r="F298">
            <v>65.28</v>
          </cell>
          <cell r="G298">
            <v>65.28</v>
          </cell>
          <cell r="I298" t="str">
            <v xml:space="preserve">   3.  Level III</v>
          </cell>
          <cell r="J298">
            <v>0</v>
          </cell>
          <cell r="K298">
            <v>49.28</v>
          </cell>
          <cell r="L298">
            <v>0</v>
          </cell>
          <cell r="M298">
            <v>16</v>
          </cell>
          <cell r="N298">
            <v>0</v>
          </cell>
          <cell r="O298">
            <v>65.28</v>
          </cell>
          <cell r="Q298" t="str">
            <v xml:space="preserve">   3.  Level III</v>
          </cell>
          <cell r="R298">
            <v>0</v>
          </cell>
          <cell r="S298">
            <v>49.28</v>
          </cell>
          <cell r="T298">
            <v>0</v>
          </cell>
          <cell r="U298">
            <v>16</v>
          </cell>
          <cell r="V298">
            <v>0</v>
          </cell>
          <cell r="W298">
            <v>65.28</v>
          </cell>
          <cell r="Y298" t="str">
            <v xml:space="preserve">   3.  Level III</v>
          </cell>
          <cell r="Z298">
            <v>0</v>
          </cell>
          <cell r="AA298">
            <v>49.28</v>
          </cell>
          <cell r="AB298">
            <v>0</v>
          </cell>
          <cell r="AC298">
            <v>16</v>
          </cell>
          <cell r="AD298">
            <v>0</v>
          </cell>
          <cell r="AE298">
            <v>65.28</v>
          </cell>
        </row>
        <row r="299">
          <cell r="A299" t="str">
            <v xml:space="preserve">   4.  Level IV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 t="str">
            <v xml:space="preserve">   4.  Level IV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 t="str">
            <v xml:space="preserve">   4.  Level IV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Y299" t="str">
            <v xml:space="preserve">   4.  Level IV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A300" t="str">
            <v xml:space="preserve">   5.</v>
          </cell>
          <cell r="I300" t="str">
            <v xml:space="preserve">   5.</v>
          </cell>
          <cell r="Q300" t="str">
            <v xml:space="preserve">   5.</v>
          </cell>
          <cell r="Y300" t="str">
            <v xml:space="preserve">   5.</v>
          </cell>
        </row>
        <row r="301">
          <cell r="A301" t="str">
            <v xml:space="preserve">   6.</v>
          </cell>
          <cell r="I301" t="str">
            <v xml:space="preserve">   6.</v>
          </cell>
          <cell r="Q301" t="str">
            <v xml:space="preserve">   6.</v>
          </cell>
          <cell r="Y301" t="str">
            <v xml:space="preserve">   6.</v>
          </cell>
        </row>
        <row r="302">
          <cell r="A302" t="str">
            <v xml:space="preserve">   7.  Home and Community Based Services (HCBS) Total</v>
          </cell>
          <cell r="B302">
            <v>1021.8000000000001</v>
          </cell>
          <cell r="C302">
            <v>1021.8000000000001</v>
          </cell>
          <cell r="D302">
            <v>258.95</v>
          </cell>
          <cell r="E302">
            <v>258.95</v>
          </cell>
          <cell r="F302">
            <v>1280.75</v>
          </cell>
          <cell r="G302">
            <v>1280.75</v>
          </cell>
          <cell r="I302" t="str">
            <v xml:space="preserve">   7.  Home and Community Based Services (HCBS) Total</v>
          </cell>
          <cell r="J302">
            <v>0</v>
          </cell>
          <cell r="K302">
            <v>1021.8000000000001</v>
          </cell>
          <cell r="L302">
            <v>0</v>
          </cell>
          <cell r="M302">
            <v>258.95</v>
          </cell>
          <cell r="N302">
            <v>0</v>
          </cell>
          <cell r="O302">
            <v>1280.75</v>
          </cell>
          <cell r="Q302" t="str">
            <v xml:space="preserve">   7.  Home and Community Based Services (HCBS) Total</v>
          </cell>
          <cell r="R302">
            <v>0</v>
          </cell>
          <cell r="S302">
            <v>1021.8000000000001</v>
          </cell>
          <cell r="T302">
            <v>0</v>
          </cell>
          <cell r="U302">
            <v>258.95</v>
          </cell>
          <cell r="V302">
            <v>0</v>
          </cell>
          <cell r="W302">
            <v>1280.75</v>
          </cell>
          <cell r="Y302" t="str">
            <v xml:space="preserve">   7.  Home and Community Based Services (HCBS) Total</v>
          </cell>
          <cell r="Z302">
            <v>0</v>
          </cell>
          <cell r="AA302">
            <v>1021.8000000000001</v>
          </cell>
          <cell r="AB302">
            <v>0</v>
          </cell>
          <cell r="AC302">
            <v>258.95</v>
          </cell>
          <cell r="AD302">
            <v>0</v>
          </cell>
          <cell r="AE302">
            <v>1280.75</v>
          </cell>
        </row>
        <row r="303">
          <cell r="A303" t="str">
            <v xml:space="preserve">       a.  Adult Foster Care</v>
          </cell>
          <cell r="B303">
            <v>4</v>
          </cell>
          <cell r="C303">
            <v>4</v>
          </cell>
          <cell r="D303">
            <v>0</v>
          </cell>
          <cell r="E303">
            <v>0</v>
          </cell>
          <cell r="F303">
            <v>4</v>
          </cell>
          <cell r="G303">
            <v>4</v>
          </cell>
          <cell r="I303" t="str">
            <v xml:space="preserve">       a.  Adult Foster Care</v>
          </cell>
          <cell r="J303">
            <v>0</v>
          </cell>
          <cell r="K303">
            <v>4</v>
          </cell>
          <cell r="L303">
            <v>0</v>
          </cell>
          <cell r="M303">
            <v>0</v>
          </cell>
          <cell r="N303">
            <v>0</v>
          </cell>
          <cell r="O303">
            <v>4</v>
          </cell>
          <cell r="Q303" t="str">
            <v xml:space="preserve">       a.  Adult Foster Care</v>
          </cell>
          <cell r="R303">
            <v>0</v>
          </cell>
          <cell r="S303">
            <v>4</v>
          </cell>
          <cell r="T303">
            <v>0</v>
          </cell>
          <cell r="U303">
            <v>0</v>
          </cell>
          <cell r="V303">
            <v>0</v>
          </cell>
          <cell r="W303">
            <v>4</v>
          </cell>
          <cell r="Y303" t="str">
            <v xml:space="preserve">       a.  Adult Foster Care</v>
          </cell>
          <cell r="Z303">
            <v>0</v>
          </cell>
          <cell r="AA303">
            <v>4</v>
          </cell>
          <cell r="AB303">
            <v>0</v>
          </cell>
          <cell r="AC303">
            <v>0</v>
          </cell>
          <cell r="AD303">
            <v>0</v>
          </cell>
          <cell r="AE303">
            <v>4</v>
          </cell>
        </row>
        <row r="304">
          <cell r="A304" t="str">
            <v xml:space="preserve">       b.  Assisted Living Home (Adult Care Home)</v>
          </cell>
          <cell r="B304">
            <v>114.64999999999999</v>
          </cell>
          <cell r="C304">
            <v>114.64999999999999</v>
          </cell>
          <cell r="D304">
            <v>10.27</v>
          </cell>
          <cell r="E304">
            <v>10.27</v>
          </cell>
          <cell r="F304">
            <v>124.92</v>
          </cell>
          <cell r="G304">
            <v>124.92</v>
          </cell>
          <cell r="I304" t="str">
            <v xml:space="preserve">       b.  Assisted Living Home (Adult Care Home)</v>
          </cell>
          <cell r="J304">
            <v>0</v>
          </cell>
          <cell r="K304">
            <v>114.64999999999999</v>
          </cell>
          <cell r="L304">
            <v>0</v>
          </cell>
          <cell r="M304">
            <v>10.27</v>
          </cell>
          <cell r="N304">
            <v>0</v>
          </cell>
          <cell r="O304">
            <v>124.92</v>
          </cell>
          <cell r="Q304" t="str">
            <v xml:space="preserve">       b.  Assisted Living Home (Adult Care Home)</v>
          </cell>
          <cell r="R304">
            <v>0</v>
          </cell>
          <cell r="S304">
            <v>114.64999999999999</v>
          </cell>
          <cell r="T304">
            <v>0</v>
          </cell>
          <cell r="U304">
            <v>10.27</v>
          </cell>
          <cell r="V304">
            <v>0</v>
          </cell>
          <cell r="W304">
            <v>124.92</v>
          </cell>
          <cell r="Y304" t="str">
            <v xml:space="preserve">       b.  Assisted Living Home (Adult Care Home)</v>
          </cell>
          <cell r="Z304">
            <v>0</v>
          </cell>
          <cell r="AA304">
            <v>114.64999999999999</v>
          </cell>
          <cell r="AB304">
            <v>0</v>
          </cell>
          <cell r="AC304">
            <v>10.27</v>
          </cell>
          <cell r="AD304">
            <v>0</v>
          </cell>
          <cell r="AE304">
            <v>124.92</v>
          </cell>
        </row>
        <row r="305">
          <cell r="A305" t="str">
            <v xml:space="preserve">       c.  Group Home (DD)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I305" t="str">
            <v xml:space="preserve">       c.  Group Home (DD)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 t="str">
            <v xml:space="preserve">       c.  Group Home (DD)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Y305" t="str">
            <v xml:space="preserve">       c.  Group Home (DD)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A306" t="str">
            <v xml:space="preserve">       d.  Individual Home</v>
          </cell>
          <cell r="B306">
            <v>336.13</v>
          </cell>
          <cell r="C306">
            <v>336.13</v>
          </cell>
          <cell r="D306">
            <v>124.83999999999999</v>
          </cell>
          <cell r="E306">
            <v>124.83999999999999</v>
          </cell>
          <cell r="F306">
            <v>460.97</v>
          </cell>
          <cell r="G306">
            <v>460.97</v>
          </cell>
          <cell r="I306" t="str">
            <v xml:space="preserve">       d.  Individual Home</v>
          </cell>
          <cell r="J306">
            <v>0</v>
          </cell>
          <cell r="K306">
            <v>336.13</v>
          </cell>
          <cell r="L306">
            <v>0</v>
          </cell>
          <cell r="M306">
            <v>124.83999999999999</v>
          </cell>
          <cell r="N306">
            <v>0</v>
          </cell>
          <cell r="O306">
            <v>460.97</v>
          </cell>
          <cell r="Q306" t="str">
            <v xml:space="preserve">       d.  Individual Home</v>
          </cell>
          <cell r="R306">
            <v>0</v>
          </cell>
          <cell r="S306">
            <v>336.13</v>
          </cell>
          <cell r="T306">
            <v>0</v>
          </cell>
          <cell r="U306">
            <v>124.83999999999999</v>
          </cell>
          <cell r="V306">
            <v>0</v>
          </cell>
          <cell r="W306">
            <v>460.97</v>
          </cell>
          <cell r="Y306" t="str">
            <v xml:space="preserve">       d.  Individual Home</v>
          </cell>
          <cell r="Z306">
            <v>0</v>
          </cell>
          <cell r="AA306">
            <v>336.13</v>
          </cell>
          <cell r="AB306">
            <v>0</v>
          </cell>
          <cell r="AC306">
            <v>124.83999999999999</v>
          </cell>
          <cell r="AD306">
            <v>0</v>
          </cell>
          <cell r="AE306">
            <v>460.97</v>
          </cell>
        </row>
        <row r="307">
          <cell r="A307" t="str">
            <v xml:space="preserve">       e.  Assisted Living Centers (SRL)</v>
          </cell>
          <cell r="B307">
            <v>144.34</v>
          </cell>
          <cell r="C307">
            <v>144.34</v>
          </cell>
          <cell r="D307">
            <v>16.86</v>
          </cell>
          <cell r="E307">
            <v>16.86</v>
          </cell>
          <cell r="F307">
            <v>161.19999999999999</v>
          </cell>
          <cell r="G307">
            <v>161.19999999999999</v>
          </cell>
          <cell r="I307" t="str">
            <v xml:space="preserve">       e.  Assisted Living Centers (SRL)</v>
          </cell>
          <cell r="J307">
            <v>0</v>
          </cell>
          <cell r="K307">
            <v>144.34</v>
          </cell>
          <cell r="L307">
            <v>0</v>
          </cell>
          <cell r="M307">
            <v>16.86</v>
          </cell>
          <cell r="N307">
            <v>0</v>
          </cell>
          <cell r="O307">
            <v>161.19999999999999</v>
          </cell>
          <cell r="Q307" t="str">
            <v xml:space="preserve">       e.  Assisted Living Centers (SRL)</v>
          </cell>
          <cell r="R307">
            <v>0</v>
          </cell>
          <cell r="S307">
            <v>144.34</v>
          </cell>
          <cell r="T307">
            <v>0</v>
          </cell>
          <cell r="U307">
            <v>16.86</v>
          </cell>
          <cell r="V307">
            <v>0</v>
          </cell>
          <cell r="W307">
            <v>161.19999999999999</v>
          </cell>
          <cell r="Y307" t="str">
            <v xml:space="preserve">       e.  Assisted Living Centers (SRL)</v>
          </cell>
          <cell r="Z307">
            <v>0</v>
          </cell>
          <cell r="AA307">
            <v>144.34</v>
          </cell>
          <cell r="AB307">
            <v>0</v>
          </cell>
          <cell r="AC307">
            <v>16.86</v>
          </cell>
          <cell r="AD307">
            <v>0</v>
          </cell>
          <cell r="AE307">
            <v>161.19999999999999</v>
          </cell>
        </row>
        <row r="308">
          <cell r="A308" t="str">
            <v xml:space="preserve">       f.  Other (Hospice)</v>
          </cell>
          <cell r="B308">
            <v>25.36</v>
          </cell>
          <cell r="C308">
            <v>25.36</v>
          </cell>
          <cell r="D308">
            <v>1.9</v>
          </cell>
          <cell r="E308">
            <v>1.9</v>
          </cell>
          <cell r="F308">
            <v>27.259999999999998</v>
          </cell>
          <cell r="G308">
            <v>27.259999999999998</v>
          </cell>
          <cell r="I308" t="str">
            <v xml:space="preserve">       f.  Other (Hospice)</v>
          </cell>
          <cell r="J308">
            <v>0</v>
          </cell>
          <cell r="K308">
            <v>25.36</v>
          </cell>
          <cell r="L308">
            <v>0</v>
          </cell>
          <cell r="M308">
            <v>1.9</v>
          </cell>
          <cell r="N308">
            <v>0</v>
          </cell>
          <cell r="O308">
            <v>27.259999999999998</v>
          </cell>
          <cell r="Q308" t="str">
            <v xml:space="preserve">       f.  Other (Hospice)</v>
          </cell>
          <cell r="R308">
            <v>0</v>
          </cell>
          <cell r="S308">
            <v>25.36</v>
          </cell>
          <cell r="T308">
            <v>0</v>
          </cell>
          <cell r="U308">
            <v>1.9</v>
          </cell>
          <cell r="V308">
            <v>0</v>
          </cell>
          <cell r="W308">
            <v>27.259999999999998</v>
          </cell>
          <cell r="Y308" t="str">
            <v xml:space="preserve">       f.  Other (Hospice)</v>
          </cell>
          <cell r="Z308">
            <v>0</v>
          </cell>
          <cell r="AA308">
            <v>25.36</v>
          </cell>
          <cell r="AB308">
            <v>0</v>
          </cell>
          <cell r="AC308">
            <v>1.9</v>
          </cell>
          <cell r="AD308">
            <v>0</v>
          </cell>
          <cell r="AE308">
            <v>27.259999999999998</v>
          </cell>
        </row>
        <row r="309">
          <cell r="A309" t="str">
            <v xml:space="preserve">       g.  Attendant Care</v>
          </cell>
          <cell r="B309">
            <v>397.32000000000005</v>
          </cell>
          <cell r="C309">
            <v>397.32000000000005</v>
          </cell>
          <cell r="D309">
            <v>105.08000000000001</v>
          </cell>
          <cell r="E309">
            <v>105.08000000000001</v>
          </cell>
          <cell r="F309">
            <v>502.4</v>
          </cell>
          <cell r="G309">
            <v>502.4</v>
          </cell>
          <cell r="I309" t="str">
            <v xml:space="preserve">       g.  Attendant Care</v>
          </cell>
          <cell r="J309">
            <v>0</v>
          </cell>
          <cell r="K309">
            <v>397.32000000000005</v>
          </cell>
          <cell r="L309">
            <v>0</v>
          </cell>
          <cell r="M309">
            <v>105.08000000000001</v>
          </cell>
          <cell r="N309">
            <v>0</v>
          </cell>
          <cell r="O309">
            <v>502.4</v>
          </cell>
          <cell r="Q309" t="str">
            <v xml:space="preserve">       g.  Attendant Care</v>
          </cell>
          <cell r="R309">
            <v>0</v>
          </cell>
          <cell r="S309">
            <v>397.32000000000005</v>
          </cell>
          <cell r="T309">
            <v>0</v>
          </cell>
          <cell r="U309">
            <v>105.08000000000001</v>
          </cell>
          <cell r="V309">
            <v>0</v>
          </cell>
          <cell r="W309">
            <v>502.4</v>
          </cell>
          <cell r="Y309" t="str">
            <v xml:space="preserve">       g.  Attendant Care</v>
          </cell>
          <cell r="Z309">
            <v>0</v>
          </cell>
          <cell r="AA309">
            <v>397.32000000000005</v>
          </cell>
          <cell r="AB309">
            <v>0</v>
          </cell>
          <cell r="AC309">
            <v>105.08000000000001</v>
          </cell>
          <cell r="AD309">
            <v>0</v>
          </cell>
          <cell r="AE309">
            <v>502.4</v>
          </cell>
        </row>
        <row r="310">
          <cell r="A310" t="str">
            <v xml:space="preserve">   8.  Acute Care</v>
          </cell>
          <cell r="B310">
            <v>5</v>
          </cell>
          <cell r="C310">
            <v>5</v>
          </cell>
          <cell r="D310">
            <v>5</v>
          </cell>
          <cell r="E310">
            <v>5</v>
          </cell>
          <cell r="F310">
            <v>10</v>
          </cell>
          <cell r="G310">
            <v>10</v>
          </cell>
          <cell r="I310" t="str">
            <v xml:space="preserve">   8.  Acute Care</v>
          </cell>
          <cell r="J310">
            <v>0</v>
          </cell>
          <cell r="K310">
            <v>5</v>
          </cell>
          <cell r="L310">
            <v>0</v>
          </cell>
          <cell r="M310">
            <v>5</v>
          </cell>
          <cell r="N310">
            <v>0</v>
          </cell>
          <cell r="O310">
            <v>10</v>
          </cell>
          <cell r="Q310" t="str">
            <v xml:space="preserve">   8.  Acute Care</v>
          </cell>
          <cell r="R310">
            <v>0</v>
          </cell>
          <cell r="S310">
            <v>5</v>
          </cell>
          <cell r="T310">
            <v>0</v>
          </cell>
          <cell r="U310">
            <v>5</v>
          </cell>
          <cell r="V310">
            <v>0</v>
          </cell>
          <cell r="W310">
            <v>10</v>
          </cell>
          <cell r="Y310" t="str">
            <v xml:space="preserve">   8.  Acute Care</v>
          </cell>
          <cell r="Z310">
            <v>0</v>
          </cell>
          <cell r="AA310">
            <v>5</v>
          </cell>
          <cell r="AB310">
            <v>0</v>
          </cell>
          <cell r="AC310">
            <v>5</v>
          </cell>
          <cell r="AD310">
            <v>0</v>
          </cell>
          <cell r="AE310">
            <v>10</v>
          </cell>
        </row>
        <row r="311">
          <cell r="A311" t="str">
            <v xml:space="preserve">   9.  Ventilator</v>
          </cell>
          <cell r="B311">
            <v>0</v>
          </cell>
          <cell r="C311">
            <v>0</v>
          </cell>
          <cell r="D311">
            <v>3</v>
          </cell>
          <cell r="E311">
            <v>3</v>
          </cell>
          <cell r="F311">
            <v>3</v>
          </cell>
          <cell r="G311">
            <v>3</v>
          </cell>
          <cell r="I311" t="str">
            <v xml:space="preserve">   9.  Ventilator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3</v>
          </cell>
          <cell r="Q311" t="str">
            <v xml:space="preserve">   9.  Ventilator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3</v>
          </cell>
          <cell r="Y311" t="str">
            <v xml:space="preserve">   9.  Ventilator</v>
          </cell>
          <cell r="Z311">
            <v>0</v>
          </cell>
          <cell r="AA311">
            <v>0</v>
          </cell>
          <cell r="AB311">
            <v>0</v>
          </cell>
          <cell r="AC311">
            <v>3</v>
          </cell>
          <cell r="AD311">
            <v>0</v>
          </cell>
          <cell r="AE311">
            <v>3</v>
          </cell>
        </row>
        <row r="312">
          <cell r="A312" t="str">
            <v xml:space="preserve">  10.  Prior Period</v>
          </cell>
          <cell r="B312">
            <v>39.611800000000002</v>
          </cell>
          <cell r="C312">
            <v>39.611800000000002</v>
          </cell>
          <cell r="D312">
            <v>0</v>
          </cell>
          <cell r="E312">
            <v>0</v>
          </cell>
          <cell r="F312">
            <v>39.611800000000002</v>
          </cell>
          <cell r="G312">
            <v>39.611800000000002</v>
          </cell>
          <cell r="I312" t="str">
            <v xml:space="preserve">  10.  Prior Period</v>
          </cell>
          <cell r="J312">
            <v>0</v>
          </cell>
          <cell r="K312">
            <v>39.611800000000002</v>
          </cell>
          <cell r="L312">
            <v>0</v>
          </cell>
          <cell r="M312">
            <v>0</v>
          </cell>
          <cell r="N312">
            <v>0</v>
          </cell>
          <cell r="O312">
            <v>39.611800000000002</v>
          </cell>
          <cell r="Q312" t="str">
            <v xml:space="preserve">  10.  Prior Period</v>
          </cell>
          <cell r="R312">
            <v>0</v>
          </cell>
          <cell r="S312">
            <v>39.611800000000002</v>
          </cell>
          <cell r="T312">
            <v>0</v>
          </cell>
          <cell r="U312">
            <v>0</v>
          </cell>
          <cell r="V312">
            <v>0</v>
          </cell>
          <cell r="W312">
            <v>39.611800000000002</v>
          </cell>
          <cell r="Y312" t="str">
            <v xml:space="preserve">  10.  Prior Period</v>
          </cell>
          <cell r="Z312">
            <v>0</v>
          </cell>
          <cell r="AA312">
            <v>39.611800000000002</v>
          </cell>
          <cell r="AB312">
            <v>0</v>
          </cell>
          <cell r="AC312">
            <v>0</v>
          </cell>
          <cell r="AD312">
            <v>0</v>
          </cell>
          <cell r="AE312">
            <v>39.611800000000002</v>
          </cell>
        </row>
        <row r="313">
          <cell r="A313" t="str">
            <v xml:space="preserve">  11.  Other - Not Placed</v>
          </cell>
          <cell r="B313">
            <v>-270.71000000000004</v>
          </cell>
          <cell r="C313">
            <v>-270.71000000000004</v>
          </cell>
          <cell r="D313">
            <v>-48.54</v>
          </cell>
          <cell r="E313">
            <v>-48.54</v>
          </cell>
          <cell r="F313">
            <v>-319.25</v>
          </cell>
          <cell r="G313">
            <v>-319.25</v>
          </cell>
          <cell r="I313" t="str">
            <v xml:space="preserve">  11.  Other - Not Placed</v>
          </cell>
          <cell r="J313">
            <v>0</v>
          </cell>
          <cell r="K313">
            <v>-270.71000000000004</v>
          </cell>
          <cell r="L313">
            <v>0</v>
          </cell>
          <cell r="M313">
            <v>-48.54</v>
          </cell>
          <cell r="N313">
            <v>0</v>
          </cell>
          <cell r="O313">
            <v>-319.25</v>
          </cell>
          <cell r="Q313" t="str">
            <v xml:space="preserve">  11.  Other - Not Placed</v>
          </cell>
          <cell r="R313">
            <v>0</v>
          </cell>
          <cell r="S313">
            <v>-270.71000000000004</v>
          </cell>
          <cell r="T313">
            <v>0</v>
          </cell>
          <cell r="U313">
            <v>-48.54</v>
          </cell>
          <cell r="V313">
            <v>0</v>
          </cell>
          <cell r="W313">
            <v>-319.25</v>
          </cell>
          <cell r="Y313" t="str">
            <v xml:space="preserve">  11.  Other - Not Placed</v>
          </cell>
          <cell r="Z313">
            <v>0</v>
          </cell>
          <cell r="AA313">
            <v>-270.71000000000004</v>
          </cell>
          <cell r="AB313">
            <v>0</v>
          </cell>
          <cell r="AC313">
            <v>-48.54</v>
          </cell>
          <cell r="AD313">
            <v>0</v>
          </cell>
          <cell r="AE313">
            <v>-319.25</v>
          </cell>
        </row>
        <row r="315">
          <cell r="A315" t="str">
            <v>C.   Acute Patient Day Information</v>
          </cell>
          <cell r="I315" t="str">
            <v>C.   Acute Patient Day Information</v>
          </cell>
          <cell r="Q315" t="str">
            <v>C.   Acute Patient Day Information</v>
          </cell>
          <cell r="Y315" t="str">
            <v>C.   Acute Patient Day Information</v>
          </cell>
        </row>
        <row r="316">
          <cell r="A316" t="str">
            <v xml:space="preserve">       a.  Admissions</v>
          </cell>
          <cell r="B316">
            <v>112</v>
          </cell>
          <cell r="C316">
            <v>112</v>
          </cell>
          <cell r="D316">
            <v>14</v>
          </cell>
          <cell r="E316">
            <v>14</v>
          </cell>
          <cell r="F316">
            <v>126</v>
          </cell>
          <cell r="G316">
            <v>126</v>
          </cell>
          <cell r="I316" t="str">
            <v xml:space="preserve">       a.  Admissions</v>
          </cell>
          <cell r="J316">
            <v>0</v>
          </cell>
          <cell r="K316">
            <v>112</v>
          </cell>
          <cell r="L316">
            <v>0</v>
          </cell>
          <cell r="M316">
            <v>14</v>
          </cell>
          <cell r="N316">
            <v>0</v>
          </cell>
          <cell r="O316">
            <v>126</v>
          </cell>
          <cell r="Q316" t="str">
            <v xml:space="preserve">       a.  Admissions</v>
          </cell>
          <cell r="R316">
            <v>0</v>
          </cell>
          <cell r="S316">
            <v>112</v>
          </cell>
          <cell r="T316">
            <v>0</v>
          </cell>
          <cell r="U316">
            <v>14</v>
          </cell>
          <cell r="V316">
            <v>0</v>
          </cell>
          <cell r="W316">
            <v>126</v>
          </cell>
          <cell r="Y316" t="str">
            <v xml:space="preserve">       a.  Admissions</v>
          </cell>
          <cell r="Z316">
            <v>0</v>
          </cell>
          <cell r="AA316">
            <v>112</v>
          </cell>
          <cell r="AB316">
            <v>0</v>
          </cell>
          <cell r="AC316">
            <v>14</v>
          </cell>
          <cell r="AD316">
            <v>0</v>
          </cell>
          <cell r="AE316">
            <v>126</v>
          </cell>
        </row>
        <row r="317">
          <cell r="A317" t="str">
            <v xml:space="preserve">       b.  Patient Days</v>
          </cell>
          <cell r="B317">
            <v>682</v>
          </cell>
          <cell r="C317">
            <v>682</v>
          </cell>
          <cell r="D317">
            <v>52</v>
          </cell>
          <cell r="E317">
            <v>52</v>
          </cell>
          <cell r="F317">
            <v>734</v>
          </cell>
          <cell r="G317">
            <v>734</v>
          </cell>
          <cell r="I317" t="str">
            <v xml:space="preserve">       b.  Patient Days</v>
          </cell>
          <cell r="J317">
            <v>0</v>
          </cell>
          <cell r="K317">
            <v>682</v>
          </cell>
          <cell r="L317">
            <v>0</v>
          </cell>
          <cell r="M317">
            <v>52</v>
          </cell>
          <cell r="N317">
            <v>0</v>
          </cell>
          <cell r="O317">
            <v>734</v>
          </cell>
          <cell r="Q317" t="str">
            <v xml:space="preserve">       b.  Patient Days</v>
          </cell>
          <cell r="R317">
            <v>0</v>
          </cell>
          <cell r="S317">
            <v>682</v>
          </cell>
          <cell r="T317">
            <v>0</v>
          </cell>
          <cell r="U317">
            <v>52</v>
          </cell>
          <cell r="V317">
            <v>0</v>
          </cell>
          <cell r="W317">
            <v>734</v>
          </cell>
          <cell r="Y317" t="str">
            <v xml:space="preserve">       b.  Patient Days</v>
          </cell>
          <cell r="Z317">
            <v>0</v>
          </cell>
          <cell r="AA317">
            <v>682</v>
          </cell>
          <cell r="AB317">
            <v>0</v>
          </cell>
          <cell r="AC317">
            <v>52</v>
          </cell>
          <cell r="AD317">
            <v>0</v>
          </cell>
          <cell r="AE317">
            <v>734</v>
          </cell>
        </row>
        <row r="318">
          <cell r="A318" t="str">
            <v xml:space="preserve">       c.  Discharges</v>
          </cell>
          <cell r="B318">
            <v>113</v>
          </cell>
          <cell r="C318">
            <v>113</v>
          </cell>
          <cell r="D318">
            <v>13</v>
          </cell>
          <cell r="E318">
            <v>13</v>
          </cell>
          <cell r="F318">
            <v>126</v>
          </cell>
          <cell r="G318">
            <v>126</v>
          </cell>
          <cell r="I318" t="str">
            <v xml:space="preserve">       c.  Discharges</v>
          </cell>
          <cell r="J318">
            <v>0</v>
          </cell>
          <cell r="K318">
            <v>113</v>
          </cell>
          <cell r="L318">
            <v>0</v>
          </cell>
          <cell r="M318">
            <v>13</v>
          </cell>
          <cell r="N318">
            <v>0</v>
          </cell>
          <cell r="O318">
            <v>126</v>
          </cell>
          <cell r="Q318" t="str">
            <v xml:space="preserve">       c.  Discharges</v>
          </cell>
          <cell r="R318">
            <v>0</v>
          </cell>
          <cell r="S318">
            <v>113</v>
          </cell>
          <cell r="T318">
            <v>0</v>
          </cell>
          <cell r="U318">
            <v>13</v>
          </cell>
          <cell r="V318">
            <v>0</v>
          </cell>
          <cell r="W318">
            <v>126</v>
          </cell>
          <cell r="Y318" t="str">
            <v xml:space="preserve">       c.  Discharges</v>
          </cell>
          <cell r="Z318">
            <v>0</v>
          </cell>
          <cell r="AA318">
            <v>113</v>
          </cell>
          <cell r="AB318">
            <v>0</v>
          </cell>
          <cell r="AC318">
            <v>13</v>
          </cell>
          <cell r="AD318">
            <v>0</v>
          </cell>
          <cell r="AE318">
            <v>126</v>
          </cell>
        </row>
        <row r="319">
          <cell r="A319" t="str">
            <v xml:space="preserve">       d.  Discharge Days</v>
          </cell>
          <cell r="B319">
            <v>519</v>
          </cell>
          <cell r="C319">
            <v>519</v>
          </cell>
          <cell r="D319">
            <v>48</v>
          </cell>
          <cell r="E319">
            <v>48</v>
          </cell>
          <cell r="F319">
            <v>567</v>
          </cell>
          <cell r="G319">
            <v>567</v>
          </cell>
          <cell r="I319" t="str">
            <v xml:space="preserve">       d.  Discharge Days</v>
          </cell>
          <cell r="J319">
            <v>0</v>
          </cell>
          <cell r="K319">
            <v>519</v>
          </cell>
          <cell r="L319">
            <v>0</v>
          </cell>
          <cell r="M319">
            <v>48</v>
          </cell>
          <cell r="N319">
            <v>0</v>
          </cell>
          <cell r="O319">
            <v>567</v>
          </cell>
          <cell r="Q319" t="str">
            <v xml:space="preserve">       d.  Discharge Days</v>
          </cell>
          <cell r="R319">
            <v>0</v>
          </cell>
          <cell r="S319">
            <v>519</v>
          </cell>
          <cell r="T319">
            <v>0</v>
          </cell>
          <cell r="U319">
            <v>48</v>
          </cell>
          <cell r="V319">
            <v>0</v>
          </cell>
          <cell r="W319">
            <v>567</v>
          </cell>
          <cell r="Y319" t="str">
            <v xml:space="preserve">       d.  Discharge Days</v>
          </cell>
          <cell r="Z319">
            <v>0</v>
          </cell>
          <cell r="AA319">
            <v>519</v>
          </cell>
          <cell r="AB319">
            <v>0</v>
          </cell>
          <cell r="AC319">
            <v>48</v>
          </cell>
          <cell r="AD319">
            <v>0</v>
          </cell>
          <cell r="AE319">
            <v>567</v>
          </cell>
        </row>
        <row r="320">
          <cell r="A320" t="str">
            <v xml:space="preserve">       e.  Average Length of Stay</v>
          </cell>
          <cell r="B320">
            <v>4.5929203539823007</v>
          </cell>
          <cell r="C320">
            <v>4.5929203539823007</v>
          </cell>
          <cell r="D320">
            <v>3.6923076923076925</v>
          </cell>
          <cell r="E320">
            <v>3.6923076923076925</v>
          </cell>
          <cell r="F320">
            <v>4.5</v>
          </cell>
          <cell r="G320">
            <v>4.5</v>
          </cell>
          <cell r="I320" t="str">
            <v xml:space="preserve">       e.  Average Length of Stay</v>
          </cell>
          <cell r="J320">
            <v>0</v>
          </cell>
          <cell r="K320">
            <v>4.5929203539823007</v>
          </cell>
          <cell r="L320">
            <v>0</v>
          </cell>
          <cell r="M320">
            <v>3.6923076923076925</v>
          </cell>
          <cell r="N320">
            <v>0</v>
          </cell>
          <cell r="O320">
            <v>4.5</v>
          </cell>
          <cell r="Q320" t="str">
            <v xml:space="preserve">       e.  Average Length of Stay</v>
          </cell>
          <cell r="R320">
            <v>0</v>
          </cell>
          <cell r="S320">
            <v>4.5929203539823007</v>
          </cell>
          <cell r="T320">
            <v>0</v>
          </cell>
          <cell r="U320">
            <v>3.6923076923076925</v>
          </cell>
          <cell r="V320">
            <v>0</v>
          </cell>
          <cell r="W320">
            <v>4.5</v>
          </cell>
          <cell r="Y320" t="str">
            <v xml:space="preserve">       e.  Average Length of Stay</v>
          </cell>
          <cell r="Z320">
            <v>0</v>
          </cell>
          <cell r="AA320">
            <v>4.5929203539823007</v>
          </cell>
          <cell r="AB320">
            <v>0</v>
          </cell>
          <cell r="AC320">
            <v>3.6923076923076925</v>
          </cell>
          <cell r="AD320">
            <v>0</v>
          </cell>
          <cell r="AE320">
            <v>4.5</v>
          </cell>
        </row>
        <row r="322">
          <cell r="A322" t="str">
            <v>D.   Emergency Room Visits</v>
          </cell>
          <cell r="B322">
            <v>43</v>
          </cell>
          <cell r="C322">
            <v>43</v>
          </cell>
          <cell r="D322">
            <v>10</v>
          </cell>
          <cell r="E322">
            <v>10</v>
          </cell>
          <cell r="F322">
            <v>53</v>
          </cell>
          <cell r="G322">
            <v>53</v>
          </cell>
          <cell r="I322" t="str">
            <v>D.   Emergency Room Visits</v>
          </cell>
          <cell r="J322">
            <v>0</v>
          </cell>
          <cell r="K322">
            <v>43</v>
          </cell>
          <cell r="L322">
            <v>0</v>
          </cell>
          <cell r="M322">
            <v>10</v>
          </cell>
          <cell r="N322">
            <v>0</v>
          </cell>
          <cell r="O322">
            <v>53</v>
          </cell>
          <cell r="Q322" t="str">
            <v>D.   Emergency Room Visits</v>
          </cell>
          <cell r="R322">
            <v>0</v>
          </cell>
          <cell r="S322">
            <v>43</v>
          </cell>
          <cell r="T322">
            <v>0</v>
          </cell>
          <cell r="U322">
            <v>10</v>
          </cell>
          <cell r="V322">
            <v>0</v>
          </cell>
          <cell r="W322">
            <v>53</v>
          </cell>
          <cell r="Y322" t="str">
            <v>D.   Emergency Room Visits</v>
          </cell>
          <cell r="Z322">
            <v>0</v>
          </cell>
          <cell r="AA322">
            <v>43</v>
          </cell>
          <cell r="AB322">
            <v>0</v>
          </cell>
          <cell r="AC322">
            <v>10</v>
          </cell>
          <cell r="AD322">
            <v>0</v>
          </cell>
          <cell r="AE322">
            <v>53</v>
          </cell>
        </row>
        <row r="326">
          <cell r="A326" t="str">
            <v>Program Contractor Financial Reporting Systems - Report #11C Utilization Data Report Consolidated by County</v>
          </cell>
          <cell r="I326" t="str">
            <v>Program Contractor Financial Reporting Systems - Report #11C Utilization Data Report Consolidated by County</v>
          </cell>
          <cell r="Q326" t="str">
            <v>Program Contractor Financial Reporting Systems - Report #11C Utilization Data Report Consolidated by County</v>
          </cell>
          <cell r="Y326" t="str">
            <v>Program Contractor Financial Reporting Systems - Report #11C Utilization Data Report Consolidated by County</v>
          </cell>
        </row>
        <row r="328">
          <cell r="A328" t="str">
            <v>Statement for Program Contractor 110049 - Evercare of Arizona, Inc.</v>
          </cell>
          <cell r="F328" t="str">
            <v>County:</v>
          </cell>
          <cell r="G328" t="str">
            <v>All Counties</v>
          </cell>
          <cell r="I328" t="str">
            <v>Statement for Program Contractor 110049 - Evercare of Arizona, Inc.</v>
          </cell>
          <cell r="N328" t="str">
            <v>County:</v>
          </cell>
          <cell r="O328" t="str">
            <v>All Counties</v>
          </cell>
          <cell r="Q328" t="str">
            <v>Statement for Program Contractor 110049 - Evercare of Arizona, Inc.</v>
          </cell>
          <cell r="V328" t="str">
            <v>County:</v>
          </cell>
          <cell r="W328" t="str">
            <v>All Counties</v>
          </cell>
          <cell r="Y328" t="str">
            <v>Statement for Program Contractor 110049 - Evercare of Arizona, Inc.</v>
          </cell>
          <cell r="AD328" t="str">
            <v>County:</v>
          </cell>
          <cell r="AE328" t="str">
            <v>All Counties</v>
          </cell>
        </row>
        <row r="330">
          <cell r="A330" t="str">
            <v>For the Quarter ending 12/31/2005 in the Fiscal Year ending 9/30/2006</v>
          </cell>
          <cell r="F330" t="str">
            <v>Page 8 of 8</v>
          </cell>
          <cell r="I330" t="str">
            <v>For the Quarter ending 3/31/2006 in the Fiscal Year ending 9/30/2006</v>
          </cell>
          <cell r="N330" t="str">
            <v>Page 8 of 8</v>
          </cell>
          <cell r="Q330" t="str">
            <v>For the Quarter ending 6/30/2006 in the Fiscal Year ending 9/30/2006</v>
          </cell>
          <cell r="V330" t="str">
            <v>Page 8 of 8</v>
          </cell>
          <cell r="Y330" t="str">
            <v>For the Quarter ending 9/30/2006 in the Fiscal Year ending 9/30/2006</v>
          </cell>
          <cell r="AD330" t="str">
            <v>Page 8 of 8</v>
          </cell>
        </row>
        <row r="333">
          <cell r="A333" t="str">
            <v>Utilization Data Report by County</v>
          </cell>
          <cell r="I333" t="str">
            <v>Utilization Data Report by County</v>
          </cell>
          <cell r="Q333" t="str">
            <v>Utilization Data Report by County</v>
          </cell>
          <cell r="Y333" t="str">
            <v>Utilization Data Report by County</v>
          </cell>
        </row>
        <row r="335">
          <cell r="B335" t="str">
            <v>MEDICARE</v>
          </cell>
          <cell r="D335" t="str">
            <v>NON-MEDICARE</v>
          </cell>
          <cell r="F335" t="str">
            <v>TOTAL</v>
          </cell>
          <cell r="J335" t="str">
            <v>MEDICARE</v>
          </cell>
          <cell r="L335" t="str">
            <v>NON-MEDICARE</v>
          </cell>
          <cell r="N335" t="str">
            <v>TOTAL</v>
          </cell>
          <cell r="R335" t="str">
            <v>MEDICARE</v>
          </cell>
          <cell r="T335" t="str">
            <v>NON-MEDICARE</v>
          </cell>
          <cell r="V335" t="str">
            <v>TOTAL</v>
          </cell>
          <cell r="Z335" t="str">
            <v>MEDICARE</v>
          </cell>
          <cell r="AB335" t="str">
            <v>NON-MEDICARE</v>
          </cell>
          <cell r="AD335" t="str">
            <v>TOTAL</v>
          </cell>
        </row>
        <row r="336">
          <cell r="A336" t="str">
            <v>ITEM DESCRIPTION</v>
          </cell>
          <cell r="B336" t="str">
            <v>Current</v>
          </cell>
          <cell r="D336" t="str">
            <v>Current</v>
          </cell>
          <cell r="F336" t="str">
            <v>Current</v>
          </cell>
          <cell r="I336" t="str">
            <v>ITEM DESCRIPTION</v>
          </cell>
          <cell r="J336" t="str">
            <v>Current</v>
          </cell>
          <cell r="L336" t="str">
            <v>Current</v>
          </cell>
          <cell r="N336" t="str">
            <v>Current</v>
          </cell>
          <cell r="Q336" t="str">
            <v>ITEM DESCRIPTION</v>
          </cell>
          <cell r="R336" t="str">
            <v>Current</v>
          </cell>
          <cell r="T336" t="str">
            <v>Current</v>
          </cell>
          <cell r="V336" t="str">
            <v>Current</v>
          </cell>
          <cell r="Y336" t="str">
            <v>ITEM DESCRIPTION</v>
          </cell>
          <cell r="Z336" t="str">
            <v>Current</v>
          </cell>
          <cell r="AB336" t="str">
            <v>Current</v>
          </cell>
          <cell r="AD336" t="str">
            <v>Current</v>
          </cell>
        </row>
        <row r="337">
          <cell r="B337" t="str">
            <v>Period</v>
          </cell>
          <cell r="C337" t="str">
            <v>YTD</v>
          </cell>
          <cell r="D337" t="str">
            <v>Period</v>
          </cell>
          <cell r="E337" t="str">
            <v>YTD</v>
          </cell>
          <cell r="F337" t="str">
            <v>Period</v>
          </cell>
          <cell r="G337" t="str">
            <v>YTD</v>
          </cell>
          <cell r="J337" t="str">
            <v>Period</v>
          </cell>
          <cell r="K337" t="str">
            <v>YTD</v>
          </cell>
          <cell r="L337" t="str">
            <v>Period</v>
          </cell>
          <cell r="M337" t="str">
            <v>YTD</v>
          </cell>
          <cell r="N337" t="str">
            <v>Period</v>
          </cell>
          <cell r="O337" t="str">
            <v>YTD</v>
          </cell>
          <cell r="R337" t="str">
            <v>Period</v>
          </cell>
          <cell r="S337" t="str">
            <v>YTD</v>
          </cell>
          <cell r="T337" t="str">
            <v>Period</v>
          </cell>
          <cell r="U337" t="str">
            <v>YTD</v>
          </cell>
          <cell r="V337" t="str">
            <v>Period</v>
          </cell>
          <cell r="W337" t="str">
            <v>YTD</v>
          </cell>
          <cell r="Z337" t="str">
            <v>Period</v>
          </cell>
          <cell r="AA337" t="str">
            <v>YTD</v>
          </cell>
          <cell r="AB337" t="str">
            <v>Period</v>
          </cell>
          <cell r="AC337" t="str">
            <v>YTD</v>
          </cell>
          <cell r="AD337" t="str">
            <v>Period</v>
          </cell>
          <cell r="AE337" t="str">
            <v>YTD</v>
          </cell>
        </row>
        <row r="338">
          <cell r="A338" t="str">
            <v>A.   Enrollees (At End of Period)</v>
          </cell>
          <cell r="B338">
            <v>6191</v>
          </cell>
          <cell r="D338">
            <v>951</v>
          </cell>
          <cell r="F338">
            <v>7142</v>
          </cell>
          <cell r="I338" t="str">
            <v>A.   Enrollees (At End of Period)</v>
          </cell>
          <cell r="J338">
            <v>0</v>
          </cell>
          <cell r="L338">
            <v>0</v>
          </cell>
          <cell r="N338">
            <v>0</v>
          </cell>
          <cell r="Q338" t="str">
            <v>A.   Enrollees (At End of Period)</v>
          </cell>
          <cell r="R338">
            <v>0</v>
          </cell>
          <cell r="T338">
            <v>0</v>
          </cell>
          <cell r="V338">
            <v>0</v>
          </cell>
          <cell r="Y338" t="str">
            <v>A.   Enrollees (At End of Period)</v>
          </cell>
          <cell r="Z338">
            <v>0</v>
          </cell>
          <cell r="AB338">
            <v>0</v>
          </cell>
          <cell r="AD338">
            <v>0</v>
          </cell>
        </row>
        <row r="340">
          <cell r="A340" t="str">
            <v>B.   Member Months (Unduplicated)</v>
          </cell>
          <cell r="B340">
            <v>19021.851999999999</v>
          </cell>
          <cell r="C340">
            <v>19021.851999999999</v>
          </cell>
          <cell r="D340">
            <v>2962.9679999999994</v>
          </cell>
          <cell r="E340">
            <v>2962.9679999999994</v>
          </cell>
          <cell r="F340">
            <v>21984.820000000003</v>
          </cell>
          <cell r="G340">
            <v>21984.820000000003</v>
          </cell>
          <cell r="I340" t="str">
            <v>B.   Member Months (Unduplicated)</v>
          </cell>
          <cell r="J340">
            <v>0</v>
          </cell>
          <cell r="K340">
            <v>19021.851999999999</v>
          </cell>
          <cell r="L340">
            <v>0</v>
          </cell>
          <cell r="M340">
            <v>2962.9679999999994</v>
          </cell>
          <cell r="N340">
            <v>0</v>
          </cell>
          <cell r="O340">
            <v>21984.820000000003</v>
          </cell>
          <cell r="Q340" t="str">
            <v>B.   Member Months (Unduplicated)</v>
          </cell>
          <cell r="R340">
            <v>0</v>
          </cell>
          <cell r="S340">
            <v>19021.851999999999</v>
          </cell>
          <cell r="T340">
            <v>0</v>
          </cell>
          <cell r="U340">
            <v>2962.9679999999994</v>
          </cell>
          <cell r="V340">
            <v>0</v>
          </cell>
          <cell r="W340">
            <v>21984.820000000003</v>
          </cell>
          <cell r="Y340" t="str">
            <v>B.   Member Months (Unduplicated)</v>
          </cell>
          <cell r="Z340">
            <v>0</v>
          </cell>
          <cell r="AA340">
            <v>19021.851999999999</v>
          </cell>
          <cell r="AB340">
            <v>0</v>
          </cell>
          <cell r="AC340">
            <v>2962.9679999999994</v>
          </cell>
          <cell r="AD340">
            <v>0</v>
          </cell>
          <cell r="AE340">
            <v>21984.820000000003</v>
          </cell>
        </row>
        <row r="341">
          <cell r="A341" t="str">
            <v xml:space="preserve">   Institutional Member Months Total</v>
          </cell>
          <cell r="B341">
            <v>8039.7100000000009</v>
          </cell>
          <cell r="C341">
            <v>8039.7100000000009</v>
          </cell>
          <cell r="D341">
            <v>718.39999999999986</v>
          </cell>
          <cell r="E341">
            <v>718.39999999999986</v>
          </cell>
          <cell r="F341">
            <v>8758.11</v>
          </cell>
          <cell r="G341">
            <v>8758.11</v>
          </cell>
          <cell r="I341" t="str">
            <v xml:space="preserve">   Institutional Member Months Total</v>
          </cell>
          <cell r="J341">
            <v>0</v>
          </cell>
          <cell r="K341">
            <v>8039.7100000000009</v>
          </cell>
          <cell r="L341">
            <v>0</v>
          </cell>
          <cell r="M341">
            <v>718.39999999999986</v>
          </cell>
          <cell r="N341">
            <v>0</v>
          </cell>
          <cell r="O341">
            <v>8758.11</v>
          </cell>
          <cell r="Q341" t="str">
            <v xml:space="preserve">   Institutional Member Months Total</v>
          </cell>
          <cell r="R341">
            <v>0</v>
          </cell>
          <cell r="S341">
            <v>8039.7100000000009</v>
          </cell>
          <cell r="T341">
            <v>0</v>
          </cell>
          <cell r="U341">
            <v>718.39999999999986</v>
          </cell>
          <cell r="V341">
            <v>0</v>
          </cell>
          <cell r="W341">
            <v>8758.11</v>
          </cell>
          <cell r="Y341" t="str">
            <v xml:space="preserve">   Institutional Member Months Total</v>
          </cell>
          <cell r="Z341">
            <v>0</v>
          </cell>
          <cell r="AA341">
            <v>8039.7100000000009</v>
          </cell>
          <cell r="AB341">
            <v>0</v>
          </cell>
          <cell r="AC341">
            <v>718.39999999999986</v>
          </cell>
          <cell r="AD341">
            <v>0</v>
          </cell>
          <cell r="AE341">
            <v>8758.11</v>
          </cell>
        </row>
        <row r="342">
          <cell r="A342" t="str">
            <v xml:space="preserve">   1.  Level I</v>
          </cell>
          <cell r="B342">
            <v>4965.1399999999994</v>
          </cell>
          <cell r="C342">
            <v>4965.1399999999994</v>
          </cell>
          <cell r="D342">
            <v>442.84000000000003</v>
          </cell>
          <cell r="E342">
            <v>442.84000000000003</v>
          </cell>
          <cell r="F342">
            <v>5407.98</v>
          </cell>
          <cell r="G342">
            <v>5407.98</v>
          </cell>
          <cell r="I342" t="str">
            <v xml:space="preserve">   1.  Level I</v>
          </cell>
          <cell r="J342">
            <v>0</v>
          </cell>
          <cell r="K342">
            <v>4965.1399999999994</v>
          </cell>
          <cell r="L342">
            <v>0</v>
          </cell>
          <cell r="M342">
            <v>442.84000000000003</v>
          </cell>
          <cell r="N342">
            <v>0</v>
          </cell>
          <cell r="O342">
            <v>5407.98</v>
          </cell>
          <cell r="Q342" t="str">
            <v xml:space="preserve">   1.  Level I</v>
          </cell>
          <cell r="R342">
            <v>0</v>
          </cell>
          <cell r="S342">
            <v>4965.1399999999994</v>
          </cell>
          <cell r="T342">
            <v>0</v>
          </cell>
          <cell r="U342">
            <v>442.84000000000003</v>
          </cell>
          <cell r="V342">
            <v>0</v>
          </cell>
          <cell r="W342">
            <v>5407.98</v>
          </cell>
          <cell r="Y342" t="str">
            <v xml:space="preserve">   1.  Level I</v>
          </cell>
          <cell r="Z342">
            <v>0</v>
          </cell>
          <cell r="AA342">
            <v>4965.1399999999994</v>
          </cell>
          <cell r="AB342">
            <v>0</v>
          </cell>
          <cell r="AC342">
            <v>442.84000000000003</v>
          </cell>
          <cell r="AD342">
            <v>0</v>
          </cell>
          <cell r="AE342">
            <v>5407.98</v>
          </cell>
        </row>
        <row r="343">
          <cell r="A343" t="str">
            <v xml:space="preserve">   2.  Level II</v>
          </cell>
          <cell r="B343">
            <v>2657.8599999999997</v>
          </cell>
          <cell r="C343">
            <v>2657.8599999999997</v>
          </cell>
          <cell r="D343">
            <v>195.09</v>
          </cell>
          <cell r="E343">
            <v>195.09</v>
          </cell>
          <cell r="F343">
            <v>2852.95</v>
          </cell>
          <cell r="G343">
            <v>2852.95</v>
          </cell>
          <cell r="I343" t="str">
            <v xml:space="preserve">   2.  Level II</v>
          </cell>
          <cell r="J343">
            <v>0</v>
          </cell>
          <cell r="K343">
            <v>2657.8599999999997</v>
          </cell>
          <cell r="L343">
            <v>0</v>
          </cell>
          <cell r="M343">
            <v>195.09</v>
          </cell>
          <cell r="N343">
            <v>0</v>
          </cell>
          <cell r="O343">
            <v>2852.95</v>
          </cell>
          <cell r="Q343" t="str">
            <v xml:space="preserve">   2.  Level II</v>
          </cell>
          <cell r="R343">
            <v>0</v>
          </cell>
          <cell r="S343">
            <v>2657.8599999999997</v>
          </cell>
          <cell r="T343">
            <v>0</v>
          </cell>
          <cell r="U343">
            <v>195.09</v>
          </cell>
          <cell r="V343">
            <v>0</v>
          </cell>
          <cell r="W343">
            <v>2852.95</v>
          </cell>
          <cell r="Y343" t="str">
            <v xml:space="preserve">   2.  Level II</v>
          </cell>
          <cell r="Z343">
            <v>0</v>
          </cell>
          <cell r="AA343">
            <v>2657.8599999999997</v>
          </cell>
          <cell r="AB343">
            <v>0</v>
          </cell>
          <cell r="AC343">
            <v>195.09</v>
          </cell>
          <cell r="AD343">
            <v>0</v>
          </cell>
          <cell r="AE343">
            <v>2852.95</v>
          </cell>
        </row>
        <row r="344">
          <cell r="A344" t="str">
            <v xml:space="preserve">   3.  Level III</v>
          </cell>
          <cell r="B344">
            <v>408.74</v>
          </cell>
          <cell r="C344">
            <v>408.74</v>
          </cell>
          <cell r="D344">
            <v>66.5</v>
          </cell>
          <cell r="E344">
            <v>66.5</v>
          </cell>
          <cell r="F344">
            <v>475.24</v>
          </cell>
          <cell r="G344">
            <v>475.24</v>
          </cell>
          <cell r="I344" t="str">
            <v xml:space="preserve">   3.  Level III</v>
          </cell>
          <cell r="J344">
            <v>0</v>
          </cell>
          <cell r="K344">
            <v>408.74</v>
          </cell>
          <cell r="L344">
            <v>0</v>
          </cell>
          <cell r="M344">
            <v>66.5</v>
          </cell>
          <cell r="N344">
            <v>0</v>
          </cell>
          <cell r="O344">
            <v>475.24</v>
          </cell>
          <cell r="Q344" t="str">
            <v xml:space="preserve">   3.  Level III</v>
          </cell>
          <cell r="R344">
            <v>0</v>
          </cell>
          <cell r="S344">
            <v>408.74</v>
          </cell>
          <cell r="T344">
            <v>0</v>
          </cell>
          <cell r="U344">
            <v>66.5</v>
          </cell>
          <cell r="V344">
            <v>0</v>
          </cell>
          <cell r="W344">
            <v>475.24</v>
          </cell>
          <cell r="Y344" t="str">
            <v xml:space="preserve">   3.  Level III</v>
          </cell>
          <cell r="Z344">
            <v>0</v>
          </cell>
          <cell r="AA344">
            <v>408.74</v>
          </cell>
          <cell r="AB344">
            <v>0</v>
          </cell>
          <cell r="AC344">
            <v>66.5</v>
          </cell>
          <cell r="AD344">
            <v>0</v>
          </cell>
          <cell r="AE344">
            <v>475.24</v>
          </cell>
        </row>
        <row r="345">
          <cell r="A345" t="str">
            <v xml:space="preserve">   4.  Level IV</v>
          </cell>
          <cell r="B345">
            <v>7.97</v>
          </cell>
          <cell r="C345">
            <v>7.97</v>
          </cell>
          <cell r="D345">
            <v>13.969999999999999</v>
          </cell>
          <cell r="E345">
            <v>13.969999999999999</v>
          </cell>
          <cell r="F345">
            <v>21.939999999999998</v>
          </cell>
          <cell r="G345">
            <v>21.939999999999998</v>
          </cell>
          <cell r="I345" t="str">
            <v xml:space="preserve">   4.  Level IV</v>
          </cell>
          <cell r="J345">
            <v>0</v>
          </cell>
          <cell r="K345">
            <v>7.97</v>
          </cell>
          <cell r="L345">
            <v>0</v>
          </cell>
          <cell r="M345">
            <v>13.969999999999999</v>
          </cell>
          <cell r="N345">
            <v>0</v>
          </cell>
          <cell r="O345">
            <v>21.939999999999998</v>
          </cell>
          <cell r="Q345" t="str">
            <v xml:space="preserve">   4.  Level IV</v>
          </cell>
          <cell r="R345">
            <v>0</v>
          </cell>
          <cell r="S345">
            <v>7.97</v>
          </cell>
          <cell r="T345">
            <v>0</v>
          </cell>
          <cell r="U345">
            <v>13.969999999999999</v>
          </cell>
          <cell r="V345">
            <v>0</v>
          </cell>
          <cell r="W345">
            <v>21.939999999999998</v>
          </cell>
          <cell r="Y345" t="str">
            <v xml:space="preserve">   4.  Level IV</v>
          </cell>
          <cell r="Z345">
            <v>0</v>
          </cell>
          <cell r="AA345">
            <v>7.97</v>
          </cell>
          <cell r="AB345">
            <v>0</v>
          </cell>
          <cell r="AC345">
            <v>13.969999999999999</v>
          </cell>
          <cell r="AD345">
            <v>0</v>
          </cell>
          <cell r="AE345">
            <v>21.939999999999998</v>
          </cell>
        </row>
        <row r="346">
          <cell r="A346" t="str">
            <v xml:space="preserve">   5.</v>
          </cell>
          <cell r="I346" t="str">
            <v xml:space="preserve">   5.</v>
          </cell>
          <cell r="Q346" t="str">
            <v xml:space="preserve">   5.</v>
          </cell>
          <cell r="Y346" t="str">
            <v xml:space="preserve">   5.</v>
          </cell>
        </row>
        <row r="347">
          <cell r="A347" t="str">
            <v xml:space="preserve">   6.</v>
          </cell>
          <cell r="I347" t="str">
            <v xml:space="preserve">   6.</v>
          </cell>
          <cell r="Q347" t="str">
            <v xml:space="preserve">   6.</v>
          </cell>
          <cell r="Y347" t="str">
            <v xml:space="preserve">   6.</v>
          </cell>
        </row>
        <row r="348">
          <cell r="A348" t="str">
            <v xml:space="preserve">   7.  Home and Community Based Services (HCBS) Total</v>
          </cell>
          <cell r="B348">
            <v>12009.18</v>
          </cell>
          <cell r="C348">
            <v>12009.18</v>
          </cell>
          <cell r="D348">
            <v>2309.5999999999995</v>
          </cell>
          <cell r="E348">
            <v>2309.5999999999995</v>
          </cell>
          <cell r="F348">
            <v>14318.78</v>
          </cell>
          <cell r="G348">
            <v>14318.78</v>
          </cell>
          <cell r="I348" t="str">
            <v xml:space="preserve">   7.  Home and Community Based Services (HCBS) Total</v>
          </cell>
          <cell r="J348">
            <v>0</v>
          </cell>
          <cell r="K348">
            <v>12009.18</v>
          </cell>
          <cell r="L348">
            <v>0</v>
          </cell>
          <cell r="M348">
            <v>2309.5999999999995</v>
          </cell>
          <cell r="N348">
            <v>0</v>
          </cell>
          <cell r="O348">
            <v>14318.78</v>
          </cell>
          <cell r="Q348" t="str">
            <v xml:space="preserve">   7.  Home and Community Based Services (HCBS) Total</v>
          </cell>
          <cell r="R348">
            <v>0</v>
          </cell>
          <cell r="S348">
            <v>12009.18</v>
          </cell>
          <cell r="T348">
            <v>0</v>
          </cell>
          <cell r="U348">
            <v>2309.5999999999995</v>
          </cell>
          <cell r="V348">
            <v>0</v>
          </cell>
          <cell r="W348">
            <v>14318.78</v>
          </cell>
          <cell r="Y348" t="str">
            <v xml:space="preserve">   7.  Home and Community Based Services (HCBS) Total</v>
          </cell>
          <cell r="Z348">
            <v>0</v>
          </cell>
          <cell r="AA348">
            <v>12009.18</v>
          </cell>
          <cell r="AB348">
            <v>0</v>
          </cell>
          <cell r="AC348">
            <v>2309.5999999999995</v>
          </cell>
          <cell r="AD348">
            <v>0</v>
          </cell>
          <cell r="AE348">
            <v>14318.78</v>
          </cell>
        </row>
        <row r="349">
          <cell r="A349" t="str">
            <v xml:space="preserve">       a.  Adult Foster Care</v>
          </cell>
          <cell r="B349">
            <v>178.41</v>
          </cell>
          <cell r="C349">
            <v>178.41</v>
          </cell>
          <cell r="D349">
            <v>32.94</v>
          </cell>
          <cell r="E349">
            <v>32.94</v>
          </cell>
          <cell r="F349">
            <v>211.35</v>
          </cell>
          <cell r="G349">
            <v>211.35</v>
          </cell>
          <cell r="I349" t="str">
            <v xml:space="preserve">       a.  Adult Foster Care</v>
          </cell>
          <cell r="J349">
            <v>0</v>
          </cell>
          <cell r="K349">
            <v>178.41</v>
          </cell>
          <cell r="L349">
            <v>0</v>
          </cell>
          <cell r="M349">
            <v>32.94</v>
          </cell>
          <cell r="N349">
            <v>0</v>
          </cell>
          <cell r="O349">
            <v>211.35</v>
          </cell>
          <cell r="Q349" t="str">
            <v xml:space="preserve">       a.  Adult Foster Care</v>
          </cell>
          <cell r="R349">
            <v>0</v>
          </cell>
          <cell r="S349">
            <v>178.41</v>
          </cell>
          <cell r="T349">
            <v>0</v>
          </cell>
          <cell r="U349">
            <v>32.94</v>
          </cell>
          <cell r="V349">
            <v>0</v>
          </cell>
          <cell r="W349">
            <v>211.35</v>
          </cell>
          <cell r="Y349" t="str">
            <v xml:space="preserve">       a.  Adult Foster Care</v>
          </cell>
          <cell r="Z349">
            <v>0</v>
          </cell>
          <cell r="AA349">
            <v>178.41</v>
          </cell>
          <cell r="AB349">
            <v>0</v>
          </cell>
          <cell r="AC349">
            <v>32.94</v>
          </cell>
          <cell r="AD349">
            <v>0</v>
          </cell>
          <cell r="AE349">
            <v>211.35</v>
          </cell>
        </row>
        <row r="350">
          <cell r="A350" t="str">
            <v xml:space="preserve">       b.  Assisted Living Home (Adult Care Home)</v>
          </cell>
          <cell r="B350">
            <v>2187.61</v>
          </cell>
          <cell r="C350">
            <v>2187.61</v>
          </cell>
          <cell r="D350">
            <v>159.81</v>
          </cell>
          <cell r="E350">
            <v>159.81</v>
          </cell>
          <cell r="F350">
            <v>2347.42</v>
          </cell>
          <cell r="G350">
            <v>2347.42</v>
          </cell>
          <cell r="I350" t="str">
            <v xml:space="preserve">       b.  Assisted Living Home (Adult Care Home)</v>
          </cell>
          <cell r="J350">
            <v>0</v>
          </cell>
          <cell r="K350">
            <v>2187.61</v>
          </cell>
          <cell r="L350">
            <v>0</v>
          </cell>
          <cell r="M350">
            <v>159.81</v>
          </cell>
          <cell r="N350">
            <v>0</v>
          </cell>
          <cell r="O350">
            <v>2347.42</v>
          </cell>
          <cell r="Q350" t="str">
            <v xml:space="preserve">       b.  Assisted Living Home (Adult Care Home)</v>
          </cell>
          <cell r="R350">
            <v>0</v>
          </cell>
          <cell r="S350">
            <v>2187.61</v>
          </cell>
          <cell r="T350">
            <v>0</v>
          </cell>
          <cell r="U350">
            <v>159.81</v>
          </cell>
          <cell r="V350">
            <v>0</v>
          </cell>
          <cell r="W350">
            <v>2347.42</v>
          </cell>
          <cell r="Y350" t="str">
            <v xml:space="preserve">       b.  Assisted Living Home (Adult Care Home)</v>
          </cell>
          <cell r="Z350">
            <v>0</v>
          </cell>
          <cell r="AA350">
            <v>2187.61</v>
          </cell>
          <cell r="AB350">
            <v>0</v>
          </cell>
          <cell r="AC350">
            <v>159.81</v>
          </cell>
          <cell r="AD350">
            <v>0</v>
          </cell>
          <cell r="AE350">
            <v>2347.42</v>
          </cell>
        </row>
        <row r="351">
          <cell r="A351" t="str">
            <v xml:space="preserve">       c.  Group Home (DD)</v>
          </cell>
          <cell r="B351">
            <v>4.0299999999999994</v>
          </cell>
          <cell r="C351">
            <v>4.0299999999999994</v>
          </cell>
          <cell r="D351">
            <v>0</v>
          </cell>
          <cell r="E351">
            <v>0</v>
          </cell>
          <cell r="F351">
            <v>4.0299999999999994</v>
          </cell>
          <cell r="G351">
            <v>4.0299999999999994</v>
          </cell>
          <cell r="I351" t="str">
            <v xml:space="preserve">       c.  Group Home (DD)</v>
          </cell>
          <cell r="J351">
            <v>0</v>
          </cell>
          <cell r="K351">
            <v>4.0299999999999994</v>
          </cell>
          <cell r="L351">
            <v>0</v>
          </cell>
          <cell r="M351">
            <v>0</v>
          </cell>
          <cell r="N351">
            <v>0</v>
          </cell>
          <cell r="O351">
            <v>4.0299999999999994</v>
          </cell>
          <cell r="Q351" t="str">
            <v xml:space="preserve">       c.  Group Home (DD)</v>
          </cell>
          <cell r="R351">
            <v>0</v>
          </cell>
          <cell r="S351">
            <v>4.0299999999999994</v>
          </cell>
          <cell r="T351">
            <v>0</v>
          </cell>
          <cell r="U351">
            <v>0</v>
          </cell>
          <cell r="V351">
            <v>0</v>
          </cell>
          <cell r="W351">
            <v>4.0299999999999994</v>
          </cell>
          <cell r="Y351" t="str">
            <v xml:space="preserve">       c.  Group Home (DD)</v>
          </cell>
          <cell r="Z351">
            <v>0</v>
          </cell>
          <cell r="AA351">
            <v>4.0299999999999994</v>
          </cell>
          <cell r="AB351">
            <v>0</v>
          </cell>
          <cell r="AC351">
            <v>0</v>
          </cell>
          <cell r="AD351">
            <v>0</v>
          </cell>
          <cell r="AE351">
            <v>4.0299999999999994</v>
          </cell>
        </row>
        <row r="352">
          <cell r="A352" t="str">
            <v xml:space="preserve">       d.  Individual Home</v>
          </cell>
          <cell r="B352">
            <v>3287.0699999999997</v>
          </cell>
          <cell r="C352">
            <v>3287.0699999999997</v>
          </cell>
          <cell r="D352">
            <v>1141.04</v>
          </cell>
          <cell r="E352">
            <v>1141.04</v>
          </cell>
          <cell r="F352">
            <v>4428.1100000000006</v>
          </cell>
          <cell r="G352">
            <v>4428.1100000000006</v>
          </cell>
          <cell r="I352" t="str">
            <v xml:space="preserve">       d.  Individual Home</v>
          </cell>
          <cell r="J352">
            <v>0</v>
          </cell>
          <cell r="K352">
            <v>3287.0699999999997</v>
          </cell>
          <cell r="L352">
            <v>0</v>
          </cell>
          <cell r="M352">
            <v>1141.04</v>
          </cell>
          <cell r="N352">
            <v>0</v>
          </cell>
          <cell r="O352">
            <v>4428.1100000000006</v>
          </cell>
          <cell r="Q352" t="str">
            <v xml:space="preserve">       d.  Individual Home</v>
          </cell>
          <cell r="R352">
            <v>0</v>
          </cell>
          <cell r="S352">
            <v>3287.0699999999997</v>
          </cell>
          <cell r="T352">
            <v>0</v>
          </cell>
          <cell r="U352">
            <v>1141.04</v>
          </cell>
          <cell r="V352">
            <v>0</v>
          </cell>
          <cell r="W352">
            <v>4428.1100000000006</v>
          </cell>
          <cell r="Y352" t="str">
            <v xml:space="preserve">       d.  Individual Home</v>
          </cell>
          <cell r="Z352">
            <v>0</v>
          </cell>
          <cell r="AA352">
            <v>3287.0699999999997</v>
          </cell>
          <cell r="AB352">
            <v>0</v>
          </cell>
          <cell r="AC352">
            <v>1141.04</v>
          </cell>
          <cell r="AD352">
            <v>0</v>
          </cell>
          <cell r="AE352">
            <v>4428.1100000000006</v>
          </cell>
        </row>
        <row r="353">
          <cell r="A353" t="str">
            <v xml:space="preserve">       e.  Assisted Living Centers (SRL)</v>
          </cell>
          <cell r="B353">
            <v>2881.63</v>
          </cell>
          <cell r="C353">
            <v>2881.63</v>
          </cell>
          <cell r="D353">
            <v>223.98000000000002</v>
          </cell>
          <cell r="E353">
            <v>223.98000000000002</v>
          </cell>
          <cell r="F353">
            <v>3105.61</v>
          </cell>
          <cell r="G353">
            <v>3105.61</v>
          </cell>
          <cell r="I353" t="str">
            <v xml:space="preserve">       e.  Assisted Living Centers (SRL)</v>
          </cell>
          <cell r="J353">
            <v>0</v>
          </cell>
          <cell r="K353">
            <v>2881.63</v>
          </cell>
          <cell r="L353">
            <v>0</v>
          </cell>
          <cell r="M353">
            <v>223.98000000000002</v>
          </cell>
          <cell r="N353">
            <v>0</v>
          </cell>
          <cell r="O353">
            <v>3105.61</v>
          </cell>
          <cell r="Q353" t="str">
            <v xml:space="preserve">       e.  Assisted Living Centers (SRL)</v>
          </cell>
          <cell r="R353">
            <v>0</v>
          </cell>
          <cell r="S353">
            <v>2881.63</v>
          </cell>
          <cell r="T353">
            <v>0</v>
          </cell>
          <cell r="U353">
            <v>223.98000000000002</v>
          </cell>
          <cell r="V353">
            <v>0</v>
          </cell>
          <cell r="W353">
            <v>3105.61</v>
          </cell>
          <cell r="Y353" t="str">
            <v xml:space="preserve">       e.  Assisted Living Centers (SRL)</v>
          </cell>
          <cell r="Z353">
            <v>0</v>
          </cell>
          <cell r="AA353">
            <v>2881.63</v>
          </cell>
          <cell r="AB353">
            <v>0</v>
          </cell>
          <cell r="AC353">
            <v>223.98000000000002</v>
          </cell>
          <cell r="AD353">
            <v>0</v>
          </cell>
          <cell r="AE353">
            <v>3105.61</v>
          </cell>
        </row>
        <row r="354">
          <cell r="A354" t="str">
            <v xml:space="preserve">       f.  Other (Hospice)</v>
          </cell>
          <cell r="B354">
            <v>353.15000000000003</v>
          </cell>
          <cell r="C354">
            <v>353.15000000000003</v>
          </cell>
          <cell r="D354">
            <v>18.22</v>
          </cell>
          <cell r="E354">
            <v>18.22</v>
          </cell>
          <cell r="F354">
            <v>371.36999999999995</v>
          </cell>
          <cell r="G354">
            <v>371.36999999999995</v>
          </cell>
          <cell r="I354" t="str">
            <v xml:space="preserve">       f.  Other (Hospice)</v>
          </cell>
          <cell r="J354">
            <v>0</v>
          </cell>
          <cell r="K354">
            <v>353.15000000000003</v>
          </cell>
          <cell r="L354">
            <v>0</v>
          </cell>
          <cell r="M354">
            <v>18.22</v>
          </cell>
          <cell r="N354">
            <v>0</v>
          </cell>
          <cell r="O354">
            <v>371.36999999999995</v>
          </cell>
          <cell r="Q354" t="str">
            <v xml:space="preserve">       f.  Other (Hospice)</v>
          </cell>
          <cell r="R354">
            <v>0</v>
          </cell>
          <cell r="S354">
            <v>353.15000000000003</v>
          </cell>
          <cell r="T354">
            <v>0</v>
          </cell>
          <cell r="U354">
            <v>18.22</v>
          </cell>
          <cell r="V354">
            <v>0</v>
          </cell>
          <cell r="W354">
            <v>371.36999999999995</v>
          </cell>
          <cell r="Y354" t="str">
            <v xml:space="preserve">       f.  Other (Hospice)</v>
          </cell>
          <cell r="Z354">
            <v>0</v>
          </cell>
          <cell r="AA354">
            <v>353.15000000000003</v>
          </cell>
          <cell r="AB354">
            <v>0</v>
          </cell>
          <cell r="AC354">
            <v>18.22</v>
          </cell>
          <cell r="AD354">
            <v>0</v>
          </cell>
          <cell r="AE354">
            <v>371.36999999999995</v>
          </cell>
        </row>
        <row r="355">
          <cell r="A355" t="str">
            <v xml:space="preserve">       g.  Attendant Care</v>
          </cell>
          <cell r="B355">
            <v>3117.28</v>
          </cell>
          <cell r="C355">
            <v>3117.28</v>
          </cell>
          <cell r="D355">
            <v>733.61</v>
          </cell>
          <cell r="E355">
            <v>733.61</v>
          </cell>
          <cell r="F355">
            <v>3850.8900000000003</v>
          </cell>
          <cell r="G355">
            <v>3850.8900000000003</v>
          </cell>
          <cell r="I355" t="str">
            <v xml:space="preserve">       g.  Attendant Care</v>
          </cell>
          <cell r="J355">
            <v>0</v>
          </cell>
          <cell r="K355">
            <v>3117.28</v>
          </cell>
          <cell r="L355">
            <v>0</v>
          </cell>
          <cell r="M355">
            <v>733.61</v>
          </cell>
          <cell r="N355">
            <v>0</v>
          </cell>
          <cell r="O355">
            <v>3850.8900000000003</v>
          </cell>
          <cell r="Q355" t="str">
            <v xml:space="preserve">       g.  Attendant Care</v>
          </cell>
          <cell r="R355">
            <v>0</v>
          </cell>
          <cell r="S355">
            <v>3117.28</v>
          </cell>
          <cell r="T355">
            <v>0</v>
          </cell>
          <cell r="U355">
            <v>733.61</v>
          </cell>
          <cell r="V355">
            <v>0</v>
          </cell>
          <cell r="W355">
            <v>3850.8900000000003</v>
          </cell>
          <cell r="Y355" t="str">
            <v xml:space="preserve">       g.  Attendant Care</v>
          </cell>
          <cell r="Z355">
            <v>0</v>
          </cell>
          <cell r="AA355">
            <v>3117.28</v>
          </cell>
          <cell r="AB355">
            <v>0</v>
          </cell>
          <cell r="AC355">
            <v>733.61</v>
          </cell>
          <cell r="AD355">
            <v>0</v>
          </cell>
          <cell r="AE355">
            <v>3850.8900000000003</v>
          </cell>
        </row>
        <row r="356">
          <cell r="A356" t="str">
            <v xml:space="preserve">   8.  Acute Care</v>
          </cell>
          <cell r="B356">
            <v>153.07999999999998</v>
          </cell>
          <cell r="C356">
            <v>153.07999999999998</v>
          </cell>
          <cell r="D356">
            <v>96.039999999999992</v>
          </cell>
          <cell r="E356">
            <v>96.039999999999992</v>
          </cell>
          <cell r="F356">
            <v>249.11999999999998</v>
          </cell>
          <cell r="G356">
            <v>249.11999999999998</v>
          </cell>
          <cell r="I356" t="str">
            <v xml:space="preserve">   8.  Acute Care</v>
          </cell>
          <cell r="J356">
            <v>0</v>
          </cell>
          <cell r="K356">
            <v>153.07999999999998</v>
          </cell>
          <cell r="L356">
            <v>0</v>
          </cell>
          <cell r="M356">
            <v>96.039999999999992</v>
          </cell>
          <cell r="N356">
            <v>0</v>
          </cell>
          <cell r="O356">
            <v>249.11999999999998</v>
          </cell>
          <cell r="Q356" t="str">
            <v xml:space="preserve">   8.  Acute Care</v>
          </cell>
          <cell r="R356">
            <v>0</v>
          </cell>
          <cell r="S356">
            <v>153.07999999999998</v>
          </cell>
          <cell r="T356">
            <v>0</v>
          </cell>
          <cell r="U356">
            <v>96.039999999999992</v>
          </cell>
          <cell r="V356">
            <v>0</v>
          </cell>
          <cell r="W356">
            <v>249.11999999999998</v>
          </cell>
          <cell r="Y356" t="str">
            <v xml:space="preserve">   8.  Acute Care</v>
          </cell>
          <cell r="Z356">
            <v>0</v>
          </cell>
          <cell r="AA356">
            <v>153.07999999999998</v>
          </cell>
          <cell r="AB356">
            <v>0</v>
          </cell>
          <cell r="AC356">
            <v>96.039999999999992</v>
          </cell>
          <cell r="AD356">
            <v>0</v>
          </cell>
          <cell r="AE356">
            <v>249.11999999999998</v>
          </cell>
        </row>
        <row r="357">
          <cell r="A357" t="str">
            <v xml:space="preserve">   9.  Ventilator</v>
          </cell>
          <cell r="B357">
            <v>72.25</v>
          </cell>
          <cell r="C357">
            <v>72.25</v>
          </cell>
          <cell r="D357">
            <v>65.510000000000005</v>
          </cell>
          <cell r="E357">
            <v>65.510000000000005</v>
          </cell>
          <cell r="F357">
            <v>137.76</v>
          </cell>
          <cell r="G357">
            <v>137.76</v>
          </cell>
          <cell r="I357" t="str">
            <v xml:space="preserve">   9.  Ventilator</v>
          </cell>
          <cell r="J357">
            <v>0</v>
          </cell>
          <cell r="K357">
            <v>72.25</v>
          </cell>
          <cell r="L357">
            <v>0</v>
          </cell>
          <cell r="M357">
            <v>65.510000000000005</v>
          </cell>
          <cell r="N357">
            <v>0</v>
          </cell>
          <cell r="O357">
            <v>137.76</v>
          </cell>
          <cell r="Q357" t="str">
            <v xml:space="preserve">   9.  Ventilator</v>
          </cell>
          <cell r="R357">
            <v>0</v>
          </cell>
          <cell r="S357">
            <v>72.25</v>
          </cell>
          <cell r="T357">
            <v>0</v>
          </cell>
          <cell r="U357">
            <v>65.510000000000005</v>
          </cell>
          <cell r="V357">
            <v>0</v>
          </cell>
          <cell r="W357">
            <v>137.76</v>
          </cell>
          <cell r="Y357" t="str">
            <v xml:space="preserve">   9.  Ventilator</v>
          </cell>
          <cell r="Z357">
            <v>0</v>
          </cell>
          <cell r="AA357">
            <v>72.25</v>
          </cell>
          <cell r="AB357">
            <v>0</v>
          </cell>
          <cell r="AC357">
            <v>65.510000000000005</v>
          </cell>
          <cell r="AD357">
            <v>0</v>
          </cell>
          <cell r="AE357">
            <v>137.76</v>
          </cell>
        </row>
        <row r="358">
          <cell r="A358" t="str">
            <v xml:space="preserve">  10.  Prior Period</v>
          </cell>
          <cell r="B358">
            <v>685.04200000000003</v>
          </cell>
          <cell r="C358">
            <v>685.04200000000003</v>
          </cell>
          <cell r="D358">
            <v>50.458000000000006</v>
          </cell>
          <cell r="E358">
            <v>50.458000000000006</v>
          </cell>
          <cell r="F358">
            <v>735.50000000000011</v>
          </cell>
          <cell r="G358">
            <v>735.50000000000011</v>
          </cell>
          <cell r="I358" t="str">
            <v xml:space="preserve">  10.  Prior Period</v>
          </cell>
          <cell r="J358">
            <v>0</v>
          </cell>
          <cell r="K358">
            <v>685.04200000000003</v>
          </cell>
          <cell r="L358">
            <v>0</v>
          </cell>
          <cell r="M358">
            <v>50.458000000000006</v>
          </cell>
          <cell r="N358">
            <v>0</v>
          </cell>
          <cell r="O358">
            <v>735.50000000000011</v>
          </cell>
          <cell r="Q358" t="str">
            <v xml:space="preserve">  10.  Prior Period</v>
          </cell>
          <cell r="R358">
            <v>0</v>
          </cell>
          <cell r="S358">
            <v>685.04200000000003</v>
          </cell>
          <cell r="T358">
            <v>0</v>
          </cell>
          <cell r="U358">
            <v>50.458000000000006</v>
          </cell>
          <cell r="V358">
            <v>0</v>
          </cell>
          <cell r="W358">
            <v>735.50000000000011</v>
          </cell>
          <cell r="Y358" t="str">
            <v xml:space="preserve">  10.  Prior Period</v>
          </cell>
          <cell r="Z358">
            <v>0</v>
          </cell>
          <cell r="AA358">
            <v>685.04200000000003</v>
          </cell>
          <cell r="AB358">
            <v>0</v>
          </cell>
          <cell r="AC358">
            <v>50.458000000000006</v>
          </cell>
          <cell r="AD358">
            <v>0</v>
          </cell>
          <cell r="AE358">
            <v>735.50000000000011</v>
          </cell>
        </row>
        <row r="359">
          <cell r="A359" t="str">
            <v xml:space="preserve">  11.  Other - Not Placed</v>
          </cell>
          <cell r="B359">
            <v>-1937.4099999999978</v>
          </cell>
          <cell r="C359">
            <v>-1937.4099999999978</v>
          </cell>
          <cell r="D359">
            <v>-277.03999999999996</v>
          </cell>
          <cell r="E359">
            <v>-277.03999999999996</v>
          </cell>
          <cell r="F359">
            <v>-2214.449999999998</v>
          </cell>
          <cell r="G359">
            <v>-2214.449999999998</v>
          </cell>
          <cell r="I359" t="str">
            <v xml:space="preserve">  11.  Other - Not Placed</v>
          </cell>
          <cell r="J359">
            <v>0</v>
          </cell>
          <cell r="K359">
            <v>-1937.4099999999978</v>
          </cell>
          <cell r="L359">
            <v>0</v>
          </cell>
          <cell r="M359">
            <v>-277.03999999999996</v>
          </cell>
          <cell r="N359">
            <v>0</v>
          </cell>
          <cell r="O359">
            <v>-2214.449999999998</v>
          </cell>
          <cell r="Q359" t="str">
            <v xml:space="preserve">  11.  Other - Not Placed</v>
          </cell>
          <cell r="R359">
            <v>0</v>
          </cell>
          <cell r="S359">
            <v>-1937.4099999999978</v>
          </cell>
          <cell r="T359">
            <v>0</v>
          </cell>
          <cell r="U359">
            <v>-277.03999999999996</v>
          </cell>
          <cell r="V359">
            <v>0</v>
          </cell>
          <cell r="W359">
            <v>-2214.449999999998</v>
          </cell>
          <cell r="Y359" t="str">
            <v xml:space="preserve">  11.  Other - Not Placed</v>
          </cell>
          <cell r="Z359">
            <v>0</v>
          </cell>
          <cell r="AA359">
            <v>-1937.4099999999978</v>
          </cell>
          <cell r="AB359">
            <v>0</v>
          </cell>
          <cell r="AC359">
            <v>-277.03999999999996</v>
          </cell>
          <cell r="AD359">
            <v>0</v>
          </cell>
          <cell r="AE359">
            <v>-2214.449999999998</v>
          </cell>
        </row>
        <row r="361">
          <cell r="A361" t="str">
            <v>C.   Acute Patient Day Information</v>
          </cell>
          <cell r="I361" t="str">
            <v>C.   Acute Patient Day Information</v>
          </cell>
          <cell r="Q361" t="str">
            <v>C.   Acute Patient Day Information</v>
          </cell>
          <cell r="Y361" t="str">
            <v>C.   Acute Patient Day Information</v>
          </cell>
        </row>
        <row r="362">
          <cell r="A362" t="str">
            <v xml:space="preserve">       a.  Admissions</v>
          </cell>
          <cell r="B362">
            <v>1121</v>
          </cell>
          <cell r="C362">
            <v>1121</v>
          </cell>
          <cell r="D362">
            <v>211</v>
          </cell>
          <cell r="E362">
            <v>211</v>
          </cell>
          <cell r="F362">
            <v>1332</v>
          </cell>
          <cell r="G362">
            <v>1332</v>
          </cell>
          <cell r="I362" t="str">
            <v xml:space="preserve">       a.  Admissions</v>
          </cell>
          <cell r="J362">
            <v>0</v>
          </cell>
          <cell r="K362">
            <v>1121</v>
          </cell>
          <cell r="L362">
            <v>0</v>
          </cell>
          <cell r="M362">
            <v>211</v>
          </cell>
          <cell r="N362">
            <v>0</v>
          </cell>
          <cell r="O362">
            <v>1332</v>
          </cell>
          <cell r="Q362" t="str">
            <v xml:space="preserve">       a.  Admissions</v>
          </cell>
          <cell r="R362">
            <v>0</v>
          </cell>
          <cell r="S362">
            <v>1121</v>
          </cell>
          <cell r="T362">
            <v>0</v>
          </cell>
          <cell r="U362">
            <v>211</v>
          </cell>
          <cell r="V362">
            <v>0</v>
          </cell>
          <cell r="W362">
            <v>1332</v>
          </cell>
          <cell r="Y362" t="str">
            <v xml:space="preserve">       a.  Admissions</v>
          </cell>
          <cell r="Z362">
            <v>0</v>
          </cell>
          <cell r="AA362">
            <v>1121</v>
          </cell>
          <cell r="AB362">
            <v>0</v>
          </cell>
          <cell r="AC362">
            <v>211</v>
          </cell>
          <cell r="AD362">
            <v>0</v>
          </cell>
          <cell r="AE362">
            <v>1332</v>
          </cell>
        </row>
        <row r="363">
          <cell r="A363" t="str">
            <v xml:space="preserve">       b.  Patient Days</v>
          </cell>
          <cell r="B363">
            <v>6094</v>
          </cell>
          <cell r="C363">
            <v>6094</v>
          </cell>
          <cell r="D363">
            <v>1231</v>
          </cell>
          <cell r="E363">
            <v>1231</v>
          </cell>
          <cell r="F363">
            <v>7325</v>
          </cell>
          <cell r="G363">
            <v>7325</v>
          </cell>
          <cell r="I363" t="str">
            <v xml:space="preserve">       b.  Patient Days</v>
          </cell>
          <cell r="J363">
            <v>0</v>
          </cell>
          <cell r="K363">
            <v>6094</v>
          </cell>
          <cell r="L363">
            <v>0</v>
          </cell>
          <cell r="M363">
            <v>1231</v>
          </cell>
          <cell r="N363">
            <v>0</v>
          </cell>
          <cell r="O363">
            <v>7325</v>
          </cell>
          <cell r="Q363" t="str">
            <v xml:space="preserve">       b.  Patient Days</v>
          </cell>
          <cell r="R363">
            <v>0</v>
          </cell>
          <cell r="S363">
            <v>6094</v>
          </cell>
          <cell r="T363">
            <v>0</v>
          </cell>
          <cell r="U363">
            <v>1231</v>
          </cell>
          <cell r="V363">
            <v>0</v>
          </cell>
          <cell r="W363">
            <v>7325</v>
          </cell>
          <cell r="Y363" t="str">
            <v xml:space="preserve">       b.  Patient Days</v>
          </cell>
          <cell r="Z363">
            <v>0</v>
          </cell>
          <cell r="AA363">
            <v>6094</v>
          </cell>
          <cell r="AB363">
            <v>0</v>
          </cell>
          <cell r="AC363">
            <v>1231</v>
          </cell>
          <cell r="AD363">
            <v>0</v>
          </cell>
          <cell r="AE363">
            <v>7325</v>
          </cell>
        </row>
        <row r="364">
          <cell r="A364" t="str">
            <v xml:space="preserve">       c.  Discharges</v>
          </cell>
          <cell r="B364">
            <v>1069</v>
          </cell>
          <cell r="C364">
            <v>1069</v>
          </cell>
          <cell r="D364">
            <v>198</v>
          </cell>
          <cell r="E364">
            <v>198</v>
          </cell>
          <cell r="F364">
            <v>1267</v>
          </cell>
          <cell r="G364">
            <v>1267</v>
          </cell>
          <cell r="I364" t="str">
            <v xml:space="preserve">       c.  Discharges</v>
          </cell>
          <cell r="J364">
            <v>0</v>
          </cell>
          <cell r="K364">
            <v>1069</v>
          </cell>
          <cell r="L364">
            <v>0</v>
          </cell>
          <cell r="M364">
            <v>198</v>
          </cell>
          <cell r="N364">
            <v>0</v>
          </cell>
          <cell r="O364">
            <v>1267</v>
          </cell>
          <cell r="Q364" t="str">
            <v xml:space="preserve">       c.  Discharges</v>
          </cell>
          <cell r="R364">
            <v>0</v>
          </cell>
          <cell r="S364">
            <v>1069</v>
          </cell>
          <cell r="T364">
            <v>0</v>
          </cell>
          <cell r="U364">
            <v>198</v>
          </cell>
          <cell r="V364">
            <v>0</v>
          </cell>
          <cell r="W364">
            <v>1267</v>
          </cell>
          <cell r="Y364" t="str">
            <v xml:space="preserve">       c.  Discharges</v>
          </cell>
          <cell r="Z364">
            <v>0</v>
          </cell>
          <cell r="AA364">
            <v>1069</v>
          </cell>
          <cell r="AB364">
            <v>0</v>
          </cell>
          <cell r="AC364">
            <v>198</v>
          </cell>
          <cell r="AD364">
            <v>0</v>
          </cell>
          <cell r="AE364">
            <v>1267</v>
          </cell>
        </row>
        <row r="365">
          <cell r="A365" t="str">
            <v xml:space="preserve">       d.  Discharge Days</v>
          </cell>
          <cell r="B365">
            <v>4799</v>
          </cell>
          <cell r="C365">
            <v>4799</v>
          </cell>
          <cell r="D365">
            <v>966</v>
          </cell>
          <cell r="E365">
            <v>966</v>
          </cell>
          <cell r="F365">
            <v>5765</v>
          </cell>
          <cell r="G365">
            <v>5765</v>
          </cell>
          <cell r="I365" t="str">
            <v xml:space="preserve">       d.  Discharge Days</v>
          </cell>
          <cell r="J365">
            <v>0</v>
          </cell>
          <cell r="K365">
            <v>4799</v>
          </cell>
          <cell r="L365">
            <v>0</v>
          </cell>
          <cell r="M365">
            <v>966</v>
          </cell>
          <cell r="N365">
            <v>0</v>
          </cell>
          <cell r="O365">
            <v>5765</v>
          </cell>
          <cell r="Q365" t="str">
            <v xml:space="preserve">       d.  Discharge Days</v>
          </cell>
          <cell r="R365">
            <v>0</v>
          </cell>
          <cell r="S365">
            <v>4799</v>
          </cell>
          <cell r="T365">
            <v>0</v>
          </cell>
          <cell r="U365">
            <v>966</v>
          </cell>
          <cell r="V365">
            <v>0</v>
          </cell>
          <cell r="W365">
            <v>5765</v>
          </cell>
          <cell r="Y365" t="str">
            <v xml:space="preserve">       d.  Discharge Days</v>
          </cell>
          <cell r="Z365">
            <v>0</v>
          </cell>
          <cell r="AA365">
            <v>4799</v>
          </cell>
          <cell r="AB365">
            <v>0</v>
          </cell>
          <cell r="AC365">
            <v>966</v>
          </cell>
          <cell r="AD365">
            <v>0</v>
          </cell>
          <cell r="AE365">
            <v>5765</v>
          </cell>
        </row>
        <row r="366">
          <cell r="A366" t="str">
            <v xml:space="preserve">       e.  Average Length of Stay</v>
          </cell>
          <cell r="B366">
            <v>4.489242282507016</v>
          </cell>
          <cell r="C366">
            <v>4.489242282507016</v>
          </cell>
          <cell r="D366">
            <v>4.8787878787878789</v>
          </cell>
          <cell r="E366">
            <v>4.8787878787878789</v>
          </cell>
          <cell r="F366">
            <v>4.5501183898973956</v>
          </cell>
          <cell r="G366">
            <v>4.5501183898973956</v>
          </cell>
          <cell r="I366" t="str">
            <v xml:space="preserve">       e.  Average Length of Stay</v>
          </cell>
          <cell r="J366">
            <v>0</v>
          </cell>
          <cell r="K366">
            <v>4.489242282507016</v>
          </cell>
          <cell r="L366">
            <v>0</v>
          </cell>
          <cell r="M366">
            <v>4.8787878787878789</v>
          </cell>
          <cell r="N366">
            <v>0</v>
          </cell>
          <cell r="O366">
            <v>4.5501183898973956</v>
          </cell>
          <cell r="Q366" t="str">
            <v xml:space="preserve">       e.  Average Length of Stay</v>
          </cell>
          <cell r="R366">
            <v>0</v>
          </cell>
          <cell r="S366">
            <v>4.489242282507016</v>
          </cell>
          <cell r="T366">
            <v>0</v>
          </cell>
          <cell r="U366">
            <v>4.8787878787878789</v>
          </cell>
          <cell r="V366">
            <v>0</v>
          </cell>
          <cell r="W366">
            <v>4.5501183898973956</v>
          </cell>
          <cell r="Y366" t="str">
            <v xml:space="preserve">       e.  Average Length of Stay</v>
          </cell>
          <cell r="Z366">
            <v>0</v>
          </cell>
          <cell r="AA366">
            <v>4.489242282507016</v>
          </cell>
          <cell r="AB366">
            <v>0</v>
          </cell>
          <cell r="AC366">
            <v>4.8787878787878789</v>
          </cell>
          <cell r="AD366">
            <v>0</v>
          </cell>
          <cell r="AE366">
            <v>4.5501183898973956</v>
          </cell>
        </row>
        <row r="368">
          <cell r="A368" t="str">
            <v>D.   Emergency Room Visits</v>
          </cell>
          <cell r="B368">
            <v>454</v>
          </cell>
          <cell r="C368">
            <v>454</v>
          </cell>
          <cell r="D368">
            <v>199</v>
          </cell>
          <cell r="E368">
            <v>199</v>
          </cell>
          <cell r="F368">
            <v>653</v>
          </cell>
          <cell r="G368">
            <v>653</v>
          </cell>
          <cell r="I368" t="str">
            <v>D.   Emergency Room Visits</v>
          </cell>
          <cell r="J368">
            <v>0</v>
          </cell>
          <cell r="K368">
            <v>454</v>
          </cell>
          <cell r="L368">
            <v>0</v>
          </cell>
          <cell r="M368">
            <v>199</v>
          </cell>
          <cell r="N368">
            <v>0</v>
          </cell>
          <cell r="O368">
            <v>653</v>
          </cell>
          <cell r="Q368" t="str">
            <v>D.   Emergency Room Visits</v>
          </cell>
          <cell r="R368">
            <v>0</v>
          </cell>
          <cell r="S368">
            <v>454</v>
          </cell>
          <cell r="T368">
            <v>0</v>
          </cell>
          <cell r="U368">
            <v>199</v>
          </cell>
          <cell r="V368">
            <v>0</v>
          </cell>
          <cell r="W368">
            <v>653</v>
          </cell>
          <cell r="Y368" t="str">
            <v>D.   Emergency Room Visits</v>
          </cell>
          <cell r="Z368">
            <v>0</v>
          </cell>
          <cell r="AA368">
            <v>454</v>
          </cell>
          <cell r="AB368">
            <v>0</v>
          </cell>
          <cell r="AC368">
            <v>199</v>
          </cell>
          <cell r="AD368">
            <v>0</v>
          </cell>
          <cell r="AE368">
            <v>653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Recon"/>
      <sheetName val="Allocation"/>
    </sheetNames>
    <sheetDataSet>
      <sheetData sheetId="0" refreshError="1">
        <row r="1">
          <cell r="L1">
            <v>38018</v>
          </cell>
          <cell r="M1">
            <v>38046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Fin Pos"/>
      <sheetName val="Stmt Fin Pos_Sch A"/>
      <sheetName val="Stmt Chg Net Assets_Equity"/>
      <sheetName val="Stmnt Activities 2"/>
      <sheetName val="Stmnt Activities 3"/>
      <sheetName val="Stmnt Activities 4"/>
      <sheetName val="Stmnt Act Sch A 2"/>
      <sheetName val="Stmnt Act Sch A 3"/>
      <sheetName val="Stmnt Act Sch A 4"/>
      <sheetName val="Cash Flow"/>
      <sheetName val="Cash Flow Sch A"/>
      <sheetName val="Ratios"/>
      <sheetName val="Ratios 2"/>
      <sheetName val="Ratios 3"/>
      <sheetName val="Ratios 4"/>
      <sheetName val="PR Corridor TXIX_2"/>
      <sheetName val="PR Corridor TXXI AND NTXIX_2"/>
      <sheetName val="PR Corridor TXIX_3"/>
      <sheetName val="PR Corridor TXXI AND NTXIX_ 3"/>
      <sheetName val="PR Corridor TXIX_4"/>
      <sheetName val="PR Corridor TXXI AND NTXIX_4"/>
      <sheetName val="Lag Report_Summary"/>
      <sheetName val="Lag Report_NTXIX_XXI"/>
      <sheetName val="Lag Report_NTXIX_XXI 2"/>
      <sheetName val="Lag Report_NTXIX_XXI 3"/>
      <sheetName val="Lag Report_NTXIX_XXI 4"/>
      <sheetName val="Lag Report_TXXI"/>
      <sheetName val="Lag Report _TXXI 2"/>
      <sheetName val="Lag Report _TXXI 3"/>
      <sheetName val="Lag Report_TXXI 4"/>
      <sheetName val="Lag Report_TXIX"/>
      <sheetName val="Lag Report_TXIX 2"/>
      <sheetName val="Lag Report_TXIX 3"/>
      <sheetName val="Lag Report_TXIX 4"/>
      <sheetName val="Check Sheet"/>
      <sheetName val="Menu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1">
          <cell r="A41" t="str">
            <v>Rent Subsidy</v>
          </cell>
        </row>
        <row r="42">
          <cell r="A42" t="str">
            <v>Property Acquisition</v>
          </cell>
        </row>
        <row r="43">
          <cell r="A43" t="str">
            <v>Move-in/Start-up Kits</v>
          </cell>
        </row>
        <row r="44">
          <cell r="A44" t="str">
            <v>Assistance with Deposits</v>
          </cell>
        </row>
        <row r="45">
          <cell r="A45" t="str">
            <v>Utility Payments</v>
          </cell>
        </row>
        <row r="46">
          <cell r="A46" t="str">
            <v>Eviction/Prevention Efforts</v>
          </cell>
        </row>
        <row r="47">
          <cell r="A47" t="str">
            <v>Housing Provider (Property Manager)</v>
          </cell>
        </row>
        <row r="48">
          <cell r="A48" t="str">
            <v>Damages to the Unit</v>
          </cell>
        </row>
        <row r="49">
          <cell r="A49" t="str">
            <v>Other ADHS Approved Housing Expenses (Itemize Accordingly)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Fin Pos"/>
      <sheetName val="Stmt Fin Pos_Sch A"/>
      <sheetName val="STMNT CHG NET ASSET-EQUITY"/>
      <sheetName val="Stmnt Activities "/>
      <sheetName val="Stmnt Act Sch A"/>
      <sheetName val="Cash Flow"/>
      <sheetName val="Cash Flow Sch A"/>
      <sheetName val="Lag Report Summary"/>
      <sheetName val=" Lag Report_NTXIX_XXI "/>
      <sheetName val=" Lag Report _TXXI"/>
      <sheetName val="Lag Report_TXIX"/>
      <sheetName val="Ratios"/>
      <sheetName val="Profit_Risk_Corridor_TXIX"/>
      <sheetName val="Profit_Risk_Corridor_TXXI"/>
      <sheetName val="Profit_Risk_Corridor_NTXIXXXI"/>
      <sheetName val="Check Sheet"/>
      <sheetName val="Menu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5" t="str">
            <v>Select Program</v>
          </cell>
        </row>
        <row r="6">
          <cell r="A6" t="str">
            <v>TXIX Child</v>
          </cell>
        </row>
        <row r="7">
          <cell r="A7" t="str">
            <v xml:space="preserve">TXIX CMDP </v>
          </cell>
        </row>
        <row r="8">
          <cell r="A8" t="str">
            <v>TXIX DD Child</v>
          </cell>
        </row>
        <row r="9">
          <cell r="A9" t="str">
            <v>TXXI Child</v>
          </cell>
        </row>
        <row r="10">
          <cell r="A10" t="str">
            <v>NTXIX/XXI Child</v>
          </cell>
        </row>
        <row r="11">
          <cell r="A11" t="str">
            <v>HB2003 Child</v>
          </cell>
        </row>
        <row r="12">
          <cell r="A12" t="str">
            <v>TXIX SMI</v>
          </cell>
        </row>
        <row r="13">
          <cell r="A13" t="str">
            <v>TXIX DD Adult</v>
          </cell>
        </row>
        <row r="14">
          <cell r="A14" t="str">
            <v>NTXIX/XXI SMI</v>
          </cell>
        </row>
        <row r="15">
          <cell r="A15" t="str">
            <v>HIFA II SMI</v>
          </cell>
        </row>
        <row r="16">
          <cell r="A16" t="str">
            <v>TXXI Adult</v>
          </cell>
        </row>
        <row r="17">
          <cell r="A17" t="str">
            <v>SSDI - TMC</v>
          </cell>
        </row>
        <row r="18">
          <cell r="A18" t="str">
            <v>TXIX GMHSA</v>
          </cell>
        </row>
        <row r="19">
          <cell r="A19" t="str">
            <v>HIFA II GMH</v>
          </cell>
        </row>
        <row r="20">
          <cell r="A20" t="str">
            <v>Mental Health</v>
          </cell>
        </row>
        <row r="21">
          <cell r="A21" t="str">
            <v>Substance Abuse</v>
          </cell>
        </row>
        <row r="22">
          <cell r="A22" t="str">
            <v>Prevention Intervention</v>
          </cell>
        </row>
        <row r="23">
          <cell r="A23" t="str">
            <v>PASRR</v>
          </cell>
        </row>
        <row r="24">
          <cell r="A24" t="str">
            <v>ADHS DOC</v>
          </cell>
        </row>
        <row r="25">
          <cell r="A25" t="str">
            <v>Other</v>
          </cell>
        </row>
        <row r="26">
          <cell r="A26" t="str">
            <v>Admin &amp; Mgmt Gen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pageSetUpPr fitToPage="1"/>
  </sheetPr>
  <dimension ref="A1:AI41"/>
  <sheetViews>
    <sheetView tabSelected="1" view="pageLayout" zoomScale="70" zoomScaleNormal="75" zoomScalePageLayoutView="70" workbookViewId="0">
      <selection activeCell="M8" sqref="M8"/>
    </sheetView>
  </sheetViews>
  <sheetFormatPr defaultColWidth="9.140625" defaultRowHeight="15.75" x14ac:dyDescent="0.25"/>
  <cols>
    <col min="1" max="1" width="55.85546875" style="3" customWidth="1"/>
    <col min="2" max="2" width="23" style="3" bestFit="1" customWidth="1"/>
    <col min="3" max="3" width="5.28515625" style="3" customWidth="1"/>
    <col min="4" max="4" width="18.5703125" style="3" customWidth="1"/>
    <col min="5" max="5" width="5.140625" style="3" customWidth="1"/>
    <col min="6" max="6" width="15.7109375" style="3" customWidth="1"/>
    <col min="7" max="7" width="5.140625" style="5" customWidth="1"/>
    <col min="8" max="8" width="15.7109375" style="3" customWidth="1"/>
    <col min="9" max="9" width="5.140625" style="3" customWidth="1"/>
    <col min="10" max="10" width="15.7109375" style="5" customWidth="1"/>
    <col min="11" max="11" width="18.42578125" style="3" customWidth="1"/>
    <col min="12" max="12" width="25.42578125" style="5" customWidth="1"/>
    <col min="13" max="13" width="17" style="3" customWidth="1"/>
    <col min="14" max="14" width="15.7109375" style="3" customWidth="1"/>
    <col min="15" max="15" width="16" style="3" customWidth="1"/>
    <col min="16" max="16" width="15.7109375" style="3" customWidth="1"/>
    <col min="17" max="17" width="12.140625" style="3" customWidth="1"/>
    <col min="18" max="18" width="12.7109375" style="3" customWidth="1"/>
    <col min="19" max="19" width="9.140625" style="3"/>
    <col min="20" max="20" width="34" style="3" customWidth="1"/>
    <col min="21" max="28" width="12.7109375" style="3" customWidth="1"/>
    <col min="29" max="16384" width="9.140625" style="3"/>
  </cols>
  <sheetData>
    <row r="1" spans="1:15" x14ac:dyDescent="0.25">
      <c r="A1" s="17"/>
      <c r="B1" s="75" t="s">
        <v>10</v>
      </c>
      <c r="C1" s="75"/>
      <c r="D1" s="76"/>
      <c r="E1" s="76"/>
      <c r="F1" s="76"/>
      <c r="G1" s="76"/>
      <c r="H1" s="76"/>
      <c r="I1" s="76"/>
      <c r="J1" s="76"/>
      <c r="K1" s="76"/>
      <c r="L1" s="76"/>
    </row>
    <row r="2" spans="1:15" ht="13.5" customHeight="1" x14ac:dyDescent="0.25">
      <c r="A2" s="18"/>
      <c r="B2" s="18"/>
      <c r="C2" s="19"/>
      <c r="D2" s="19"/>
      <c r="E2" s="19"/>
      <c r="F2" s="20"/>
      <c r="G2" s="20"/>
      <c r="H2" s="20"/>
      <c r="I2" s="20"/>
      <c r="J2" s="18"/>
      <c r="K2" s="21"/>
      <c r="L2" s="21"/>
      <c r="N2" s="11"/>
      <c r="O2" s="5"/>
    </row>
    <row r="3" spans="1:15" ht="30" customHeight="1" x14ac:dyDescent="0.25">
      <c r="A3" s="22"/>
      <c r="B3" s="23" t="s">
        <v>5</v>
      </c>
      <c r="C3" s="24"/>
      <c r="D3" s="23" t="s">
        <v>3</v>
      </c>
      <c r="E3" s="24"/>
      <c r="F3" s="23" t="s">
        <v>4</v>
      </c>
      <c r="G3" s="25"/>
      <c r="H3" s="23" t="s">
        <v>18</v>
      </c>
      <c r="I3" s="26"/>
      <c r="J3" s="23" t="s">
        <v>19</v>
      </c>
      <c r="K3" s="23" t="s">
        <v>20</v>
      </c>
      <c r="L3" s="23" t="s">
        <v>21</v>
      </c>
      <c r="N3" s="5"/>
      <c r="O3" s="5"/>
    </row>
    <row r="4" spans="1:15" x14ac:dyDescent="0.25">
      <c r="A4" s="27" t="s">
        <v>7</v>
      </c>
      <c r="B4" s="28">
        <f>14000000-64800</f>
        <v>13935200</v>
      </c>
      <c r="C4" s="29"/>
      <c r="D4" s="30">
        <v>2000000</v>
      </c>
      <c r="E4" s="31"/>
      <c r="F4" s="30">
        <f>5000000-16000</f>
        <v>4984000</v>
      </c>
      <c r="G4" s="32"/>
      <c r="H4" s="30">
        <f>1500000</f>
        <v>1500000</v>
      </c>
      <c r="I4" s="31"/>
      <c r="J4" s="30">
        <v>150000.01</v>
      </c>
      <c r="K4" s="31">
        <v>25000000</v>
      </c>
      <c r="L4" s="30">
        <f>ROUND(SUM(J4+K4),0)</f>
        <v>25150000</v>
      </c>
      <c r="N4" s="12"/>
      <c r="O4" s="5"/>
    </row>
    <row r="5" spans="1:15" x14ac:dyDescent="0.25">
      <c r="A5" s="27" t="s">
        <v>6</v>
      </c>
      <c r="B5" s="33">
        <v>64800</v>
      </c>
      <c r="C5" s="34"/>
      <c r="D5" s="33"/>
      <c r="E5" s="35"/>
      <c r="F5" s="36">
        <v>16000</v>
      </c>
      <c r="G5" s="32"/>
      <c r="H5" s="36">
        <v>0</v>
      </c>
      <c r="I5" s="37"/>
      <c r="J5" s="33"/>
      <c r="K5" s="38"/>
      <c r="L5" s="39">
        <f>ROUND(SUM(J5+K5),0)</f>
        <v>0</v>
      </c>
      <c r="N5" s="12"/>
      <c r="O5" s="13"/>
    </row>
    <row r="6" spans="1:15" x14ac:dyDescent="0.25">
      <c r="A6" s="40" t="s">
        <v>0</v>
      </c>
      <c r="B6" s="41">
        <f>ROUND(SUM(B4:B5),0)</f>
        <v>14000000</v>
      </c>
      <c r="C6" s="41"/>
      <c r="D6" s="42">
        <f>ROUND(SUM(D4:D5),0)</f>
        <v>2000000</v>
      </c>
      <c r="E6" s="43"/>
      <c r="F6" s="42">
        <f>ROUND(SUM(F4:F5),0)</f>
        <v>5000000</v>
      </c>
      <c r="G6" s="42"/>
      <c r="H6" s="42">
        <f>ROUND(SUM(H4:H5),0)</f>
        <v>1500000</v>
      </c>
      <c r="I6" s="43"/>
      <c r="J6" s="42">
        <f>ROUND(SUM(J4:J5),0)</f>
        <v>150000</v>
      </c>
      <c r="K6" s="43">
        <f>ROUND(SUM(K4:K5),0)</f>
        <v>25000000</v>
      </c>
      <c r="L6" s="42">
        <f>ROUND(SUM(L4:L5),0)</f>
        <v>25150000</v>
      </c>
      <c r="N6" s="5"/>
      <c r="O6" s="5"/>
    </row>
    <row r="7" spans="1:15" x14ac:dyDescent="0.25">
      <c r="A7" s="44" t="s">
        <v>11</v>
      </c>
      <c r="B7" s="45">
        <v>12300000</v>
      </c>
      <c r="C7" s="45"/>
      <c r="D7" s="46">
        <v>1770000</v>
      </c>
      <c r="E7" s="47"/>
      <c r="F7" s="46">
        <v>4400000</v>
      </c>
      <c r="G7" s="46"/>
      <c r="H7" s="46">
        <v>1380000</v>
      </c>
      <c r="I7" s="47"/>
      <c r="J7" s="46">
        <v>130000</v>
      </c>
      <c r="K7" s="47">
        <v>24300000</v>
      </c>
      <c r="L7" s="32">
        <f>ROUND(SUM(J7+K7),0)</f>
        <v>24430000</v>
      </c>
      <c r="N7" s="5"/>
      <c r="O7" s="5"/>
    </row>
    <row r="8" spans="1:15" x14ac:dyDescent="0.25">
      <c r="A8" s="44" t="s">
        <v>13</v>
      </c>
      <c r="B8" s="48">
        <v>900000</v>
      </c>
      <c r="C8" s="45"/>
      <c r="D8" s="48">
        <v>150000</v>
      </c>
      <c r="E8" s="47"/>
      <c r="F8" s="48">
        <v>380000</v>
      </c>
      <c r="G8" s="46"/>
      <c r="H8" s="48">
        <v>90000</v>
      </c>
      <c r="I8" s="47"/>
      <c r="J8" s="48">
        <v>10000</v>
      </c>
      <c r="K8" s="49">
        <v>2000000</v>
      </c>
      <c r="L8" s="39">
        <f>ROUND(SUM(J8+K8),0)</f>
        <v>2010000</v>
      </c>
      <c r="N8" s="5"/>
      <c r="O8" s="5"/>
    </row>
    <row r="9" spans="1:15" x14ac:dyDescent="0.25">
      <c r="A9" s="50" t="s">
        <v>14</v>
      </c>
      <c r="B9" s="41">
        <f>ROUND(SUM(B7:B8),0)</f>
        <v>13200000</v>
      </c>
      <c r="C9" s="41"/>
      <c r="D9" s="42">
        <f>ROUND(SUM(D7:D8),0)</f>
        <v>1920000</v>
      </c>
      <c r="E9" s="43"/>
      <c r="F9" s="42">
        <f>ROUND(SUM(F7:F8),0)</f>
        <v>4780000</v>
      </c>
      <c r="G9" s="42"/>
      <c r="H9" s="42">
        <f>ROUND(SUM(H7:H8),0)</f>
        <v>1470000</v>
      </c>
      <c r="I9" s="43"/>
      <c r="J9" s="42">
        <f>ROUND(SUM(J7:J8),0)</f>
        <v>140000</v>
      </c>
      <c r="K9" s="43">
        <f>ROUND(SUM(K7:K8),0)</f>
        <v>26300000</v>
      </c>
      <c r="L9" s="42">
        <f>ROUND(SUM(L7:L8),0)</f>
        <v>26440000</v>
      </c>
      <c r="N9" s="5"/>
      <c r="O9" s="5"/>
    </row>
    <row r="10" spans="1:15" x14ac:dyDescent="0.25">
      <c r="A10" s="40" t="s">
        <v>1</v>
      </c>
      <c r="B10" s="41">
        <f>ROUND((+B6-B9),0)</f>
        <v>800000</v>
      </c>
      <c r="C10" s="41"/>
      <c r="D10" s="42">
        <f>ROUND((+D6-D9),0)</f>
        <v>80000</v>
      </c>
      <c r="E10" s="43"/>
      <c r="F10" s="42">
        <f>ROUND((+F6-F9),0)</f>
        <v>220000</v>
      </c>
      <c r="G10" s="42"/>
      <c r="H10" s="42">
        <f>ROUND((+H6-H9),0)</f>
        <v>30000</v>
      </c>
      <c r="I10" s="43"/>
      <c r="J10" s="42">
        <f>ROUND((+J6-J9),0)</f>
        <v>10000</v>
      </c>
      <c r="K10" s="43">
        <f>ROUND((+K6-K9),0)</f>
        <v>-1300000</v>
      </c>
      <c r="L10" s="42">
        <f>ROUND((+L6-L9),0)</f>
        <v>-1290000</v>
      </c>
      <c r="N10" s="5"/>
      <c r="O10" s="5"/>
    </row>
    <row r="11" spans="1:15" x14ac:dyDescent="0.25">
      <c r="A11" s="44" t="s">
        <v>12</v>
      </c>
      <c r="B11" s="45">
        <v>0</v>
      </c>
      <c r="C11" s="45"/>
      <c r="D11" s="48">
        <v>0</v>
      </c>
      <c r="E11" s="47"/>
      <c r="F11" s="48">
        <v>0</v>
      </c>
      <c r="G11" s="46"/>
      <c r="H11" s="48">
        <v>0</v>
      </c>
      <c r="I11" s="47"/>
      <c r="J11" s="46">
        <v>0</v>
      </c>
      <c r="K11" s="49">
        <v>0</v>
      </c>
      <c r="L11" s="39">
        <f>ROUND(SUM(J11+K11),0)</f>
        <v>0</v>
      </c>
      <c r="N11" s="5"/>
      <c r="O11" s="5"/>
    </row>
    <row r="12" spans="1:15" ht="16.5" thickBot="1" x14ac:dyDescent="0.3">
      <c r="A12" s="40" t="s">
        <v>2</v>
      </c>
      <c r="B12" s="51">
        <f t="shared" ref="B12:F12" si="0">ROUND((+B10-B11),0)</f>
        <v>800000</v>
      </c>
      <c r="C12" s="41"/>
      <c r="D12" s="52">
        <f t="shared" si="0"/>
        <v>80000</v>
      </c>
      <c r="E12" s="43"/>
      <c r="F12" s="52">
        <f t="shared" si="0"/>
        <v>220000</v>
      </c>
      <c r="G12" s="42"/>
      <c r="H12" s="52">
        <f t="shared" ref="H12" si="1">ROUND((+H10-H11),0)</f>
        <v>30000</v>
      </c>
      <c r="I12" s="43"/>
      <c r="J12" s="52">
        <f t="shared" ref="J12:K12" si="2">ROUND((+J10-J11),0)</f>
        <v>10000</v>
      </c>
      <c r="K12" s="53">
        <f t="shared" si="2"/>
        <v>-1300000</v>
      </c>
      <c r="L12" s="52">
        <f>ROUND((+L10-L11),0)</f>
        <v>-1290000</v>
      </c>
      <c r="N12" s="5"/>
      <c r="O12" s="5"/>
    </row>
    <row r="13" spans="1:15" ht="16.5" thickTop="1" x14ac:dyDescent="0.25">
      <c r="A13" s="54"/>
      <c r="B13" s="43"/>
      <c r="C13" s="43"/>
      <c r="D13" s="43"/>
      <c r="E13" s="43"/>
      <c r="F13" s="43"/>
      <c r="G13" s="43"/>
      <c r="H13" s="55"/>
      <c r="I13" s="43"/>
      <c r="J13" s="43"/>
      <c r="K13" s="43"/>
      <c r="L13" s="56"/>
      <c r="M13" s="5"/>
      <c r="N13" s="5"/>
      <c r="O13" s="5"/>
    </row>
    <row r="14" spans="1:15" x14ac:dyDescent="0.25">
      <c r="A14" s="18"/>
      <c r="B14" s="57"/>
      <c r="C14" s="47"/>
      <c r="D14" s="57"/>
      <c r="E14" s="47"/>
      <c r="F14" s="58"/>
      <c r="G14" s="58"/>
      <c r="H14" s="58"/>
      <c r="I14" s="58"/>
      <c r="J14" s="58"/>
      <c r="K14" s="58"/>
      <c r="L14" s="58"/>
      <c r="N14" s="5"/>
      <c r="O14" s="5"/>
    </row>
    <row r="15" spans="1:15" x14ac:dyDescent="0.25">
      <c r="A15" s="19"/>
      <c r="B15" s="57"/>
      <c r="C15" s="47"/>
      <c r="D15" s="57"/>
      <c r="E15" s="47"/>
      <c r="F15" s="57"/>
      <c r="G15" s="47"/>
      <c r="H15" s="57"/>
      <c r="I15" s="47"/>
      <c r="J15" s="59"/>
      <c r="K15" s="59"/>
      <c r="L15" s="59"/>
      <c r="N15" s="5"/>
      <c r="O15" s="5"/>
    </row>
    <row r="16" spans="1:15" ht="30.75" customHeight="1" x14ac:dyDescent="0.25">
      <c r="A16" s="19"/>
      <c r="B16" s="60" t="str">
        <f>B3</f>
        <v>SABG</v>
      </c>
      <c r="C16" s="61"/>
      <c r="D16" s="60" t="str">
        <f>D3</f>
        <v>MHBG SED</v>
      </c>
      <c r="E16" s="61"/>
      <c r="F16" s="60" t="str">
        <f>F3</f>
        <v>MHBG SMI</v>
      </c>
      <c r="G16" s="62"/>
      <c r="H16" s="60" t="str">
        <f>H3</f>
        <v>MHBG FEP</v>
      </c>
      <c r="I16" s="61"/>
      <c r="J16" s="60" t="str">
        <f>J3</f>
        <v>NTXIX/XXI OTHER</v>
      </c>
      <c r="K16" s="60" t="str">
        <f>K3</f>
        <v>COUNTY</v>
      </c>
      <c r="L16" s="60" t="str">
        <f>L3</f>
        <v>TOTAL NTXIX/XXI</v>
      </c>
      <c r="M16" s="5"/>
      <c r="N16" s="5"/>
      <c r="O16" s="5"/>
    </row>
    <row r="17" spans="1:35" x14ac:dyDescent="0.25">
      <c r="A17" s="44" t="s">
        <v>8</v>
      </c>
      <c r="B17" s="45">
        <f>ROUND((B6*0.92),0)</f>
        <v>12880000</v>
      </c>
      <c r="C17" s="46"/>
      <c r="D17" s="63">
        <f>ROUND((D6*0.92),0)</f>
        <v>1840000</v>
      </c>
      <c r="E17" s="47"/>
      <c r="F17" s="63">
        <f>ROUND((F6*0.92),0)</f>
        <v>4600000</v>
      </c>
      <c r="G17" s="47"/>
      <c r="H17" s="63">
        <f>ROUND((H6*0.92),0)</f>
        <v>1380000</v>
      </c>
      <c r="I17" s="47"/>
      <c r="J17" s="63">
        <f>ROUND((J6*0.92),0)</f>
        <v>138000</v>
      </c>
      <c r="K17" s="63">
        <f>ROUND((K6*0.92),0)</f>
        <v>23000000</v>
      </c>
      <c r="L17" s="63">
        <f>ROUND((L6*0.92),0)</f>
        <v>23138000</v>
      </c>
      <c r="N17" s="5"/>
      <c r="O17" s="5"/>
    </row>
    <row r="18" spans="1:35" x14ac:dyDescent="0.25">
      <c r="A18" s="44" t="s">
        <v>11</v>
      </c>
      <c r="B18" s="45">
        <f>ROUND((+B7),0)</f>
        <v>12300000</v>
      </c>
      <c r="C18" s="46"/>
      <c r="D18" s="46">
        <f>ROUND((+D7),0)</f>
        <v>1770000</v>
      </c>
      <c r="E18" s="47"/>
      <c r="F18" s="46">
        <f>ROUND((+F7),0)</f>
        <v>4400000</v>
      </c>
      <c r="G18" s="47"/>
      <c r="H18" s="46">
        <f>ROUND((+H7),0)</f>
        <v>1380000</v>
      </c>
      <c r="I18" s="47"/>
      <c r="J18" s="46">
        <f>ROUND((+J7),0)</f>
        <v>130000</v>
      </c>
      <c r="K18" s="48">
        <f>ROUND((+K7),0)</f>
        <v>24300000</v>
      </c>
      <c r="L18" s="46">
        <f>ROUND((+L7),0)</f>
        <v>24430000</v>
      </c>
      <c r="N18" s="5"/>
      <c r="O18" s="5"/>
    </row>
    <row r="19" spans="1:35" ht="16.5" thickBot="1" x14ac:dyDescent="0.3">
      <c r="A19" s="40" t="s">
        <v>16</v>
      </c>
      <c r="B19" s="51">
        <f>ROUND((B17-B18),0)</f>
        <v>580000</v>
      </c>
      <c r="C19" s="42"/>
      <c r="D19" s="52">
        <f>ROUND((D17-D18),0)</f>
        <v>70000</v>
      </c>
      <c r="E19" s="43"/>
      <c r="F19" s="52">
        <f>ROUND((F17-F18),0)</f>
        <v>200000</v>
      </c>
      <c r="G19" s="43"/>
      <c r="H19" s="52">
        <f>ROUND((H17-H18),0)</f>
        <v>0</v>
      </c>
      <c r="I19" s="43"/>
      <c r="J19" s="52">
        <f>ROUND((J17-J18),0)</f>
        <v>8000</v>
      </c>
      <c r="K19" s="52">
        <f>ROUND((K17-K18),0)</f>
        <v>-1300000</v>
      </c>
      <c r="L19" s="52">
        <f>ROUND((L17-L18),0)</f>
        <v>-1292000</v>
      </c>
      <c r="N19" s="5"/>
      <c r="O19" s="5"/>
    </row>
    <row r="20" spans="1:35" ht="16.5" thickTop="1" x14ac:dyDescent="0.25">
      <c r="A20" s="44" t="s">
        <v>15</v>
      </c>
      <c r="B20" s="64">
        <f>ROUND((B17*0.04),0)</f>
        <v>515200</v>
      </c>
      <c r="C20" s="46"/>
      <c r="D20" s="64">
        <f>ROUND((D17*0.04),0)</f>
        <v>73600</v>
      </c>
      <c r="E20" s="47"/>
      <c r="F20" s="64">
        <f>ROUND((F17*0.04),0)</f>
        <v>184000</v>
      </c>
      <c r="G20" s="47"/>
      <c r="H20" s="64">
        <f>ROUND((H17*0.04),0)</f>
        <v>55200</v>
      </c>
      <c r="I20" s="47"/>
      <c r="J20" s="64">
        <f>ROUND((J17*0.04),0)</f>
        <v>5520</v>
      </c>
      <c r="K20" s="48">
        <f>ROUND((K17*0.04),0)</f>
        <v>920000</v>
      </c>
      <c r="L20" s="64">
        <f>ROUND((L17*0.04),0)</f>
        <v>925520</v>
      </c>
      <c r="N20" s="5"/>
      <c r="O20" s="5"/>
    </row>
    <row r="21" spans="1:35" ht="16.5" thickBot="1" x14ac:dyDescent="0.3">
      <c r="A21" s="40" t="s">
        <v>9</v>
      </c>
      <c r="B21" s="65">
        <f>IF(ABS(B23)&gt;(0.04),B26,IF(ABS(B23)&lt;=(0.04),0))</f>
        <v>64800</v>
      </c>
      <c r="C21" s="66"/>
      <c r="D21" s="67">
        <f>IF(ABS(D23)&gt;(0.04),D26,IF(ABS(D23)&lt;=(0.04),0))</f>
        <v>0</v>
      </c>
      <c r="E21" s="66"/>
      <c r="F21" s="68">
        <f>IF(ABS(F23)&gt;(0.04),F26,IF(ABS(F23)&lt;=(0.04),0))</f>
        <v>16000</v>
      </c>
      <c r="G21" s="66"/>
      <c r="H21" s="68">
        <f>IF(ABS(H23)&gt;(0.04),H26,IF(ABS(H23)&lt;=(0.04),0))</f>
        <v>0</v>
      </c>
      <c r="I21" s="66"/>
      <c r="J21" s="69">
        <f>IF(ABS(J23)&gt;(0.04),J26,IF(ABS(J23)&lt;=(0.04),0))</f>
        <v>2480</v>
      </c>
      <c r="K21" s="69">
        <f>IF(ABS(K23)&gt;(0.04),K26,IF(ABS(K23)&lt;=(0.04),0))</f>
        <v>-380000</v>
      </c>
      <c r="L21" s="65">
        <f>IF(ABS(L23)&gt;(0.04),L26,IF(ABS(L23)&lt;=(0.04),0))</f>
        <v>-366480</v>
      </c>
      <c r="N21" s="5"/>
      <c r="O21" s="5"/>
    </row>
    <row r="22" spans="1:35" ht="16.5" thickTop="1" x14ac:dyDescent="0.25">
      <c r="A22" s="4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N22" s="5"/>
      <c r="O22" s="5"/>
    </row>
    <row r="23" spans="1:35" x14ac:dyDescent="0.25">
      <c r="A23" s="17" t="s">
        <v>17</v>
      </c>
      <c r="B23" s="71">
        <f>IF(ISERROR(AVERAGE(B19/B17)),"0.00"%,AVERAGE(B19/B17))</f>
        <v>4.503105590062112E-2</v>
      </c>
      <c r="C23" s="71"/>
      <c r="D23" s="72">
        <f>IF(ISERROR(AVERAGE(D19/D17)),"0.00"%,AVERAGE(D19/D17))</f>
        <v>3.8043478260869568E-2</v>
      </c>
      <c r="E23" s="72"/>
      <c r="F23" s="72">
        <f>IF(ISERROR(AVERAGE(F19/F17)),"0.00"%,AVERAGE(F19/F17))</f>
        <v>4.3478260869565216E-2</v>
      </c>
      <c r="G23" s="71"/>
      <c r="H23" s="72">
        <f>IF(ISERROR(AVERAGE(H19/H17)),"0.00"%,AVERAGE(H19/H17))</f>
        <v>0</v>
      </c>
      <c r="I23" s="71"/>
      <c r="J23" s="71">
        <f>IF(ISERROR(AVERAGE(J19/J17)),"0.00"%,AVERAGE(J19/J17))</f>
        <v>5.7971014492753624E-2</v>
      </c>
      <c r="K23" s="72">
        <f>IF(ISERROR(AVERAGE(K19/K17)),"0.00"%,AVERAGE(K19/K17))</f>
        <v>-5.6521739130434782E-2</v>
      </c>
      <c r="L23" s="71">
        <f>IF(ISERROR(AVERAGE(L19/L17)),"0.00"%,AVERAGE(L19/L17))</f>
        <v>-5.5838879764888924E-2</v>
      </c>
    </row>
    <row r="24" spans="1:35" x14ac:dyDescent="0.25">
      <c r="A24" s="27"/>
      <c r="B24" s="27"/>
      <c r="C24" s="70"/>
      <c r="D24" s="70"/>
      <c r="E24" s="70"/>
      <c r="F24" s="70"/>
      <c r="G24" s="70"/>
      <c r="H24" s="70"/>
      <c r="I24" s="70"/>
      <c r="J24" s="27"/>
      <c r="K24" s="70"/>
      <c r="L24" s="27"/>
    </row>
    <row r="25" spans="1:35" hidden="1" x14ac:dyDescent="0.25">
      <c r="A25" s="1"/>
      <c r="B25" s="1">
        <f>IF(B19&gt;0,(B19-B20),IF(B19&lt;0,B19+B20))</f>
        <v>64800</v>
      </c>
      <c r="C25" s="1"/>
      <c r="D25" s="1">
        <f>IF(D19&gt;0,(D19-D20),IF(D19&lt;0,D19+D20))</f>
        <v>-3600</v>
      </c>
      <c r="E25" s="1"/>
      <c r="F25" s="1">
        <f>IF(F19&gt;0,(F19-F20),IF(F19&lt;0,F19+F20))</f>
        <v>16000</v>
      </c>
      <c r="G25" s="1"/>
      <c r="H25" s="1" t="b">
        <f>IF(H19&gt;0,(H19-H20),IF(H19&lt;0,H19+H20))</f>
        <v>0</v>
      </c>
      <c r="I25" s="1"/>
      <c r="J25" s="1">
        <f>IF(J19&gt;0,(J19-J20),IF(J19&lt;0,J19+J20))</f>
        <v>2480</v>
      </c>
      <c r="K25" s="1">
        <f>IF(K19&gt;0,(K19-K20),IF(K19&lt;0,K19+K20))</f>
        <v>-380000</v>
      </c>
      <c r="L25" s="1">
        <f>IF(L19&gt;0,(L19-L20),IF(L19&lt;0,L19+L20))</f>
        <v>-366480</v>
      </c>
      <c r="M25" s="1"/>
      <c r="N25" s="1"/>
      <c r="O25" s="1"/>
    </row>
    <row r="26" spans="1:35" hidden="1" x14ac:dyDescent="0.25">
      <c r="A26" s="1"/>
      <c r="B26" s="1">
        <f>IF(ABS(B19)&lt;B20,(-B25),IF(ABS(B19)&gt;B20,(B25)))</f>
        <v>64800</v>
      </c>
      <c r="C26" s="1"/>
      <c r="D26" s="1">
        <f>IF(ABS(D19)&lt;D20,(-D25),IF(ABS(D19)&gt;D20,(D25)))</f>
        <v>3600</v>
      </c>
      <c r="E26" s="1"/>
      <c r="F26" s="1">
        <f>IF(ABS(F19)&lt;F20,(-F25),IF(ABS(F19)&gt;F20,(F25)))</f>
        <v>16000</v>
      </c>
      <c r="G26" s="1"/>
      <c r="H26" s="1">
        <f>IF(ABS(H19)&lt;H20,(-H25),IF(ABS(H19)&gt;H20,(H25)))</f>
        <v>0</v>
      </c>
      <c r="I26" s="1"/>
      <c r="J26" s="1">
        <f>IF(ABS(J19)&lt;J20,(-J25),IF(ABS(J19)&gt;J20,(J25)))</f>
        <v>2480</v>
      </c>
      <c r="K26" s="1">
        <f>IF(ABS(K19)&lt;K20,(-K25),IF(ABS(K19)&gt;K20,(K25)))</f>
        <v>-380000</v>
      </c>
      <c r="L26" s="1">
        <f>IF(ABS(L19)&lt;L20,(-L25),IF(ABS(L19)&gt;L20,(L25)))</f>
        <v>-366480</v>
      </c>
      <c r="M26" s="1"/>
      <c r="N26" s="1"/>
      <c r="O26" s="1"/>
    </row>
    <row r="27" spans="1:35" x14ac:dyDescent="0.25">
      <c r="A27" s="1"/>
      <c r="B27" s="1"/>
      <c r="C27" s="1"/>
      <c r="D27" s="1"/>
      <c r="E27" s="1"/>
      <c r="F27" s="1"/>
      <c r="G27" s="2"/>
      <c r="H27" s="1"/>
      <c r="I27" s="1"/>
      <c r="J27" s="2"/>
      <c r="K27" s="8"/>
      <c r="L27" s="2"/>
      <c r="M27" s="1"/>
    </row>
    <row r="28" spans="1:35" x14ac:dyDescent="0.25">
      <c r="A28" s="4"/>
      <c r="B28" s="9"/>
      <c r="D28" s="10"/>
    </row>
    <row r="29" spans="1:35" x14ac:dyDescent="0.25">
      <c r="A29" s="6"/>
      <c r="B29" s="7"/>
    </row>
    <row r="30" spans="1:35" s="14" customFormat="1" x14ac:dyDescent="0.2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14" customFormat="1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14" customForma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x14ac:dyDescent="0.25">
      <c r="A33" s="4"/>
    </row>
    <row r="34" spans="1:35" x14ac:dyDescent="0.25">
      <c r="A34" s="6"/>
    </row>
    <row r="35" spans="1:35" s="16" customFormat="1" ht="12.75" customHeight="1" x14ac:dyDescent="0.25">
      <c r="A35" s="6"/>
      <c r="B35" s="3"/>
      <c r="C35" s="3"/>
      <c r="D35" s="3"/>
      <c r="E35" s="3"/>
      <c r="F35" s="3"/>
      <c r="G35" s="5"/>
      <c r="H35" s="3"/>
      <c r="I35" s="3"/>
      <c r="J35" s="5"/>
      <c r="K35" s="3"/>
      <c r="L35" s="5"/>
      <c r="M35" s="3"/>
      <c r="N35" s="3"/>
      <c r="O35" s="3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 s="16" customFormat="1" x14ac:dyDescent="0.25">
      <c r="A36" s="3"/>
      <c r="B36" s="3"/>
      <c r="C36" s="3"/>
      <c r="D36" s="3"/>
      <c r="E36" s="3"/>
      <c r="F36" s="3"/>
      <c r="G36" s="5"/>
      <c r="H36" s="3"/>
      <c r="I36" s="3"/>
      <c r="J36" s="5"/>
      <c r="K36" s="3"/>
      <c r="L36" s="5"/>
      <c r="M36" s="3"/>
      <c r="N36" s="3"/>
      <c r="O36" s="3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 s="16" customFormat="1" x14ac:dyDescent="0.25">
      <c r="A37" s="6"/>
      <c r="B37" s="3"/>
      <c r="C37" s="3"/>
      <c r="D37" s="3"/>
      <c r="E37" s="3"/>
      <c r="F37" s="3"/>
      <c r="G37" s="5"/>
      <c r="H37" s="3"/>
      <c r="I37" s="3"/>
      <c r="J37" s="5"/>
      <c r="K37" s="3"/>
      <c r="L37" s="5"/>
      <c r="M37" s="3"/>
      <c r="N37" s="3"/>
      <c r="O37" s="3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s="16" customFormat="1" x14ac:dyDescent="0.25">
      <c r="A38" s="3"/>
      <c r="B38" s="3"/>
      <c r="C38" s="3"/>
      <c r="D38" s="3"/>
      <c r="E38" s="3"/>
      <c r="F38" s="3"/>
      <c r="G38" s="5"/>
      <c r="H38" s="3"/>
      <c r="I38" s="3"/>
      <c r="J38" s="5"/>
      <c r="K38" s="3"/>
      <c r="L38" s="5"/>
      <c r="M38" s="3"/>
      <c r="N38" s="3"/>
      <c r="O38" s="3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s="16" customFormat="1" x14ac:dyDescent="0.25">
      <c r="A39" s="3"/>
      <c r="B39" s="3"/>
      <c r="C39" s="3"/>
      <c r="D39" s="3"/>
      <c r="E39" s="3"/>
      <c r="F39" s="3"/>
      <c r="G39" s="5"/>
      <c r="H39" s="3"/>
      <c r="I39" s="3"/>
      <c r="J39" s="5"/>
      <c r="K39" s="3"/>
      <c r="L39" s="5"/>
      <c r="M39" s="3"/>
      <c r="N39" s="3"/>
      <c r="O39" s="3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s="16" customFormat="1" x14ac:dyDescent="0.25">
      <c r="A40" s="3"/>
      <c r="B40" s="3"/>
      <c r="C40" s="3"/>
      <c r="D40" s="3"/>
      <c r="E40" s="3"/>
      <c r="F40" s="3"/>
      <c r="G40" s="5"/>
      <c r="H40" s="3"/>
      <c r="I40" s="3"/>
      <c r="J40" s="5"/>
      <c r="K40" s="3"/>
      <c r="L40" s="5"/>
      <c r="M40" s="3"/>
      <c r="N40" s="3"/>
      <c r="O40" s="3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 s="16" customFormat="1" x14ac:dyDescent="0.25">
      <c r="A41" s="3"/>
      <c r="B41" s="3"/>
      <c r="C41" s="3"/>
      <c r="D41" s="3"/>
      <c r="E41" s="3"/>
      <c r="F41" s="3"/>
      <c r="G41" s="5"/>
      <c r="H41" s="3"/>
      <c r="I41" s="3"/>
      <c r="J41" s="5"/>
      <c r="K41" s="3"/>
      <c r="L41" s="5"/>
      <c r="M41" s="3"/>
      <c r="N41" s="3"/>
      <c r="O41" s="3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</sheetData>
  <sheetProtection formatCells="0"/>
  <customSheetViews>
    <customSheetView guid="{9CA6E05E-8A49-4A03-A5ED-BDD1329A1619}" scale="75" fitToPage="1" printArea="1" hiddenRows="1" showRuler="0" topLeftCell="A6">
      <selection activeCell="J46" sqref="J46"/>
      <pageMargins left="0.75" right="0.75" top="1" bottom="1" header="0.5" footer="0.5"/>
      <pageSetup scale="63" orientation="landscape" horizontalDpi="360" r:id="rId1"/>
      <headerFooter alignWithMargins="0"/>
    </customSheetView>
  </customSheetViews>
  <mergeCells count="2">
    <mergeCell ref="A30:O32"/>
    <mergeCell ref="B1:L1"/>
  </mergeCells>
  <phoneticPr fontId="0" type="noConversion"/>
  <pageMargins left="0.5" right="0.5" top="1.5625" bottom="1" header="0.5" footer="0.5"/>
  <pageSetup scale="49" fitToHeight="0" orientation="landscape" r:id="rId2"/>
  <headerFooter alignWithMargins="0">
    <oddHeader xml:space="preserve">&amp;L&amp;G&amp;C&amp;"-,Bold"&amp;12&amp;K2F8DCB AHCCCS CONTRACTOR OPERATIONS MANUAL
 POLICY 323 - ATTACHMENT A -       
 NON-TITLE XIX/XXI PROFIT LIMIT - EXAMPLE         
 FOR THE STATE FISCAL YEAR ENDING JUNE 30, 20XX 
</oddHeader>
    <oddFooter xml:space="preserve">&amp;L&amp;"-,Regular"&amp;K2F8DCBEffective Dates: 10/01/15, 10/01/17, 10/01/19, 10/01/21, 10/01/22
Approval Dates: 09/07/17, 10/18/18, 08/05/20, 08/19/21, 05/19/22&amp;C&amp;"-,Bold"&amp;11&amp;K2F8DCB 323 - Attachment A -  Page &amp;P of &amp;N
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0" ma:contentTypeDescription="Create a new document." ma:contentTypeScope="" ma:versionID="99c5a271b6150b889d382df4a68a462e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2f8f8fb990eb3a3405dc9f5b2f77715d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318FB-B89C-4E63-A828-07FD59B0363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22014D-DF00-40A3-BB19-81DC5AB9C1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076AA-BEDD-4520-BCD1-430841618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Limit NTXIX XXI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AZ Dept of Health Services</dc:creator>
  <cp:lastModifiedBy>Parra, Carol</cp:lastModifiedBy>
  <cp:lastPrinted>2017-06-07T20:00:01Z</cp:lastPrinted>
  <dcterms:created xsi:type="dcterms:W3CDTF">2002-06-17T17:09:38Z</dcterms:created>
  <dcterms:modified xsi:type="dcterms:W3CDTF">2022-09-13T21:20:44Z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_dlc_DocIdItemGuid">
    <vt:lpwstr>84a04d1a-fd71-45c2-8b5f-084d39f47e0d</vt:lpwstr>
  </property>
  <property fmtid="{D5CDD505-2E9C-101B-9397-08002B2CF9AE}" pid="4" name="DeliverableStatus">
    <vt:lpwstr>Received</vt:lpwstr>
  </property>
  <property fmtid="{D5CDD505-2E9C-101B-9397-08002B2CF9AE}" pid="5" name="APC">
    <vt:bool>false</vt:bool>
  </property>
  <property fmtid="{D5CDD505-2E9C-101B-9397-08002B2CF9AE}" pid="6" name="Checked Out">
    <vt:bool>false</vt:bool>
  </property>
  <property fmtid="{D5CDD505-2E9C-101B-9397-08002B2CF9AE}" pid="7" name="Order">
    <vt:r8>1877800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TemplateUrl">
    <vt:lpwstr/>
  </property>
  <property fmtid="{D5CDD505-2E9C-101B-9397-08002B2CF9AE}" pid="12" name="ComplianceAssetId">
    <vt:lpwstr/>
  </property>
</Properties>
</file>